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8800" windowHeight="12435"/>
  </bookViews>
  <sheets>
    <sheet name="Estagiários" sheetId="1" r:id="rId1"/>
  </sheets>
  <definedNames>
    <definedName name="_xlnm._FilterDatabase" localSheetId="0" hidden="1">Estagiários!$J$8:$P$147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P145" i="1" s="1"/>
  <c r="H146" i="1"/>
  <c r="P146" i="1" s="1"/>
  <c r="H147" i="1"/>
  <c r="P147" i="1" s="1"/>
  <c r="H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O145" i="1" s="1"/>
  <c r="G146" i="1"/>
  <c r="O146" i="1" s="1"/>
  <c r="G147" i="1"/>
  <c r="O147" i="1" s="1"/>
  <c r="E10" i="1"/>
  <c r="F10" i="1" s="1"/>
  <c r="N10" i="1" s="1"/>
  <c r="E11" i="1"/>
  <c r="F11" i="1" s="1"/>
  <c r="N11" i="1" s="1"/>
  <c r="E12" i="1"/>
  <c r="F12" i="1" s="1"/>
  <c r="N12" i="1" s="1"/>
  <c r="E13" i="1"/>
  <c r="F13" i="1" s="1"/>
  <c r="N13" i="1" s="1"/>
  <c r="E14" i="1"/>
  <c r="F14" i="1" s="1"/>
  <c r="N14" i="1" s="1"/>
  <c r="E15" i="1"/>
  <c r="F15" i="1" s="1"/>
  <c r="N15" i="1" s="1"/>
  <c r="E16" i="1"/>
  <c r="F16" i="1" s="1"/>
  <c r="N16" i="1" s="1"/>
  <c r="E17" i="1"/>
  <c r="F17" i="1" s="1"/>
  <c r="N17" i="1" s="1"/>
  <c r="E18" i="1"/>
  <c r="F18" i="1" s="1"/>
  <c r="N18" i="1" s="1"/>
  <c r="E19" i="1"/>
  <c r="F19" i="1" s="1"/>
  <c r="N19" i="1" s="1"/>
  <c r="E20" i="1"/>
  <c r="F20" i="1" s="1"/>
  <c r="N20" i="1" s="1"/>
  <c r="E21" i="1"/>
  <c r="F21" i="1" s="1"/>
  <c r="N21" i="1" s="1"/>
  <c r="E22" i="1"/>
  <c r="F22" i="1" s="1"/>
  <c r="N22" i="1" s="1"/>
  <c r="E23" i="1"/>
  <c r="F23" i="1" s="1"/>
  <c r="N23" i="1" s="1"/>
  <c r="E24" i="1"/>
  <c r="F24" i="1" s="1"/>
  <c r="N24" i="1" s="1"/>
  <c r="E25" i="1"/>
  <c r="F25" i="1" s="1"/>
  <c r="N25" i="1" s="1"/>
  <c r="E26" i="1"/>
  <c r="F26" i="1" s="1"/>
  <c r="N26" i="1" s="1"/>
  <c r="E27" i="1"/>
  <c r="F27" i="1" s="1"/>
  <c r="N27" i="1" s="1"/>
  <c r="E28" i="1"/>
  <c r="F28" i="1" s="1"/>
  <c r="N28" i="1" s="1"/>
  <c r="E29" i="1"/>
  <c r="F29" i="1" s="1"/>
  <c r="N29" i="1" s="1"/>
  <c r="E30" i="1"/>
  <c r="F30" i="1" s="1"/>
  <c r="N30" i="1" s="1"/>
  <c r="E31" i="1"/>
  <c r="F31" i="1" s="1"/>
  <c r="N31" i="1" s="1"/>
  <c r="E32" i="1"/>
  <c r="F32" i="1" s="1"/>
  <c r="N32" i="1" s="1"/>
  <c r="E33" i="1"/>
  <c r="F33" i="1" s="1"/>
  <c r="N33" i="1" s="1"/>
  <c r="E34" i="1"/>
  <c r="F34" i="1" s="1"/>
  <c r="N34" i="1" s="1"/>
  <c r="E35" i="1"/>
  <c r="F35" i="1" s="1"/>
  <c r="N35" i="1" s="1"/>
  <c r="E36" i="1"/>
  <c r="F36" i="1" s="1"/>
  <c r="N36" i="1" s="1"/>
  <c r="E37" i="1"/>
  <c r="F37" i="1" s="1"/>
  <c r="N37" i="1" s="1"/>
  <c r="E38" i="1"/>
  <c r="F38" i="1" s="1"/>
  <c r="N38" i="1" s="1"/>
  <c r="E39" i="1"/>
  <c r="F39" i="1" s="1"/>
  <c r="N39" i="1" s="1"/>
  <c r="E40" i="1"/>
  <c r="F40" i="1" s="1"/>
  <c r="N40" i="1" s="1"/>
  <c r="E41" i="1"/>
  <c r="F41" i="1" s="1"/>
  <c r="N41" i="1" s="1"/>
  <c r="E42" i="1"/>
  <c r="F42" i="1" s="1"/>
  <c r="N42" i="1" s="1"/>
  <c r="E43" i="1"/>
  <c r="F43" i="1" s="1"/>
  <c r="N43" i="1" s="1"/>
  <c r="E44" i="1"/>
  <c r="F44" i="1" s="1"/>
  <c r="N44" i="1" s="1"/>
  <c r="E45" i="1"/>
  <c r="F45" i="1" s="1"/>
  <c r="N45" i="1" s="1"/>
  <c r="E46" i="1"/>
  <c r="F46" i="1" s="1"/>
  <c r="N46" i="1" s="1"/>
  <c r="E47" i="1"/>
  <c r="F47" i="1" s="1"/>
  <c r="N47" i="1" s="1"/>
  <c r="E48" i="1"/>
  <c r="F48" i="1" s="1"/>
  <c r="N48" i="1" s="1"/>
  <c r="E49" i="1"/>
  <c r="F49" i="1" s="1"/>
  <c r="N49" i="1" s="1"/>
  <c r="E50" i="1"/>
  <c r="F50" i="1" s="1"/>
  <c r="N50" i="1" s="1"/>
  <c r="E51" i="1"/>
  <c r="F51" i="1" s="1"/>
  <c r="N51" i="1" s="1"/>
  <c r="E52" i="1"/>
  <c r="F52" i="1" s="1"/>
  <c r="N52" i="1" s="1"/>
  <c r="E53" i="1"/>
  <c r="F53" i="1" s="1"/>
  <c r="N53" i="1" s="1"/>
  <c r="E54" i="1"/>
  <c r="F54" i="1" s="1"/>
  <c r="N54" i="1" s="1"/>
  <c r="E55" i="1"/>
  <c r="F55" i="1" s="1"/>
  <c r="N55" i="1" s="1"/>
  <c r="E56" i="1"/>
  <c r="F56" i="1" s="1"/>
  <c r="N56" i="1" s="1"/>
  <c r="E57" i="1"/>
  <c r="F57" i="1" s="1"/>
  <c r="N57" i="1" s="1"/>
  <c r="E58" i="1"/>
  <c r="F58" i="1" s="1"/>
  <c r="N58" i="1" s="1"/>
  <c r="E59" i="1"/>
  <c r="F59" i="1" s="1"/>
  <c r="N59" i="1" s="1"/>
  <c r="E60" i="1"/>
  <c r="F60" i="1" s="1"/>
  <c r="N60" i="1" s="1"/>
  <c r="E61" i="1"/>
  <c r="F61" i="1" s="1"/>
  <c r="N61" i="1" s="1"/>
  <c r="E62" i="1"/>
  <c r="F62" i="1" s="1"/>
  <c r="N62" i="1" s="1"/>
  <c r="E63" i="1"/>
  <c r="F63" i="1" s="1"/>
  <c r="N63" i="1" s="1"/>
  <c r="E64" i="1"/>
  <c r="F64" i="1" s="1"/>
  <c r="N64" i="1" s="1"/>
  <c r="E65" i="1"/>
  <c r="F65" i="1" s="1"/>
  <c r="N65" i="1" s="1"/>
  <c r="E66" i="1"/>
  <c r="F66" i="1" s="1"/>
  <c r="N66" i="1" s="1"/>
  <c r="E67" i="1"/>
  <c r="F67" i="1" s="1"/>
  <c r="N67" i="1" s="1"/>
  <c r="E68" i="1"/>
  <c r="F68" i="1" s="1"/>
  <c r="N68" i="1" s="1"/>
  <c r="E69" i="1"/>
  <c r="F69" i="1" s="1"/>
  <c r="N69" i="1" s="1"/>
  <c r="E70" i="1"/>
  <c r="F70" i="1" s="1"/>
  <c r="N70" i="1" s="1"/>
  <c r="E71" i="1"/>
  <c r="F71" i="1" s="1"/>
  <c r="N71" i="1" s="1"/>
  <c r="E72" i="1"/>
  <c r="F72" i="1" s="1"/>
  <c r="N72" i="1" s="1"/>
  <c r="E73" i="1"/>
  <c r="F73" i="1" s="1"/>
  <c r="N73" i="1" s="1"/>
  <c r="E74" i="1"/>
  <c r="F74" i="1" s="1"/>
  <c r="N74" i="1" s="1"/>
  <c r="E75" i="1"/>
  <c r="F75" i="1" s="1"/>
  <c r="N75" i="1" s="1"/>
  <c r="E76" i="1"/>
  <c r="F76" i="1" s="1"/>
  <c r="N76" i="1" s="1"/>
  <c r="E77" i="1"/>
  <c r="F77" i="1" s="1"/>
  <c r="N77" i="1" s="1"/>
  <c r="E78" i="1"/>
  <c r="F78" i="1" s="1"/>
  <c r="N78" i="1" s="1"/>
  <c r="E79" i="1"/>
  <c r="F79" i="1" s="1"/>
  <c r="N79" i="1" s="1"/>
  <c r="E80" i="1"/>
  <c r="F80" i="1" s="1"/>
  <c r="N80" i="1" s="1"/>
  <c r="E81" i="1"/>
  <c r="F81" i="1" s="1"/>
  <c r="N81" i="1" s="1"/>
  <c r="E82" i="1"/>
  <c r="F82" i="1" s="1"/>
  <c r="N82" i="1" s="1"/>
  <c r="E83" i="1"/>
  <c r="F83" i="1" s="1"/>
  <c r="N83" i="1" s="1"/>
  <c r="E84" i="1"/>
  <c r="F84" i="1" s="1"/>
  <c r="N84" i="1" s="1"/>
  <c r="E85" i="1"/>
  <c r="F85" i="1" s="1"/>
  <c r="N85" i="1" s="1"/>
  <c r="E86" i="1"/>
  <c r="F86" i="1" s="1"/>
  <c r="N86" i="1" s="1"/>
  <c r="E87" i="1"/>
  <c r="F87" i="1" s="1"/>
  <c r="N87" i="1" s="1"/>
  <c r="E88" i="1"/>
  <c r="F88" i="1" s="1"/>
  <c r="N88" i="1" s="1"/>
  <c r="E89" i="1"/>
  <c r="F89" i="1" s="1"/>
  <c r="N89" i="1" s="1"/>
  <c r="E90" i="1"/>
  <c r="F90" i="1" s="1"/>
  <c r="N90" i="1" s="1"/>
  <c r="E91" i="1"/>
  <c r="F91" i="1" s="1"/>
  <c r="N91" i="1" s="1"/>
  <c r="E92" i="1"/>
  <c r="F92" i="1" s="1"/>
  <c r="N92" i="1" s="1"/>
  <c r="E93" i="1"/>
  <c r="F93" i="1" s="1"/>
  <c r="N93" i="1" s="1"/>
  <c r="E94" i="1"/>
  <c r="F94" i="1" s="1"/>
  <c r="N94" i="1" s="1"/>
  <c r="E95" i="1"/>
  <c r="F95" i="1" s="1"/>
  <c r="N95" i="1" s="1"/>
  <c r="E96" i="1"/>
  <c r="F96" i="1" s="1"/>
  <c r="N96" i="1" s="1"/>
  <c r="E97" i="1"/>
  <c r="F97" i="1" s="1"/>
  <c r="N97" i="1" s="1"/>
  <c r="E98" i="1"/>
  <c r="F98" i="1" s="1"/>
  <c r="N98" i="1" s="1"/>
  <c r="E99" i="1"/>
  <c r="F99" i="1" s="1"/>
  <c r="N99" i="1" s="1"/>
  <c r="E100" i="1"/>
  <c r="F100" i="1" s="1"/>
  <c r="N100" i="1" s="1"/>
  <c r="E101" i="1"/>
  <c r="F101" i="1" s="1"/>
  <c r="N101" i="1" s="1"/>
  <c r="E102" i="1"/>
  <c r="F102" i="1" s="1"/>
  <c r="N102" i="1" s="1"/>
  <c r="E103" i="1"/>
  <c r="F103" i="1" s="1"/>
  <c r="N103" i="1" s="1"/>
  <c r="E104" i="1"/>
  <c r="F104" i="1" s="1"/>
  <c r="N104" i="1" s="1"/>
  <c r="E105" i="1"/>
  <c r="F105" i="1" s="1"/>
  <c r="N105" i="1" s="1"/>
  <c r="E106" i="1"/>
  <c r="F106" i="1" s="1"/>
  <c r="N106" i="1" s="1"/>
  <c r="E107" i="1"/>
  <c r="F107" i="1" s="1"/>
  <c r="N107" i="1" s="1"/>
  <c r="E108" i="1"/>
  <c r="F108" i="1" s="1"/>
  <c r="N108" i="1" s="1"/>
  <c r="E109" i="1"/>
  <c r="F109" i="1" s="1"/>
  <c r="N109" i="1" s="1"/>
  <c r="E110" i="1"/>
  <c r="F110" i="1" s="1"/>
  <c r="N110" i="1" s="1"/>
  <c r="E111" i="1"/>
  <c r="F111" i="1" s="1"/>
  <c r="N111" i="1" s="1"/>
  <c r="E112" i="1"/>
  <c r="F112" i="1" s="1"/>
  <c r="N112" i="1" s="1"/>
  <c r="E113" i="1"/>
  <c r="F113" i="1" s="1"/>
  <c r="N113" i="1" s="1"/>
  <c r="E114" i="1"/>
  <c r="F114" i="1" s="1"/>
  <c r="N114" i="1" s="1"/>
  <c r="E115" i="1"/>
  <c r="F115" i="1" s="1"/>
  <c r="N115" i="1" s="1"/>
  <c r="E116" i="1"/>
  <c r="F116" i="1" s="1"/>
  <c r="N116" i="1" s="1"/>
  <c r="E117" i="1"/>
  <c r="F117" i="1" s="1"/>
  <c r="N117" i="1" s="1"/>
  <c r="E118" i="1"/>
  <c r="F118" i="1" s="1"/>
  <c r="N118" i="1" s="1"/>
  <c r="E119" i="1"/>
  <c r="F119" i="1" s="1"/>
  <c r="N119" i="1" s="1"/>
  <c r="E120" i="1"/>
  <c r="F120" i="1" s="1"/>
  <c r="N120" i="1" s="1"/>
  <c r="E121" i="1"/>
  <c r="F121" i="1" s="1"/>
  <c r="N121" i="1" s="1"/>
  <c r="E122" i="1"/>
  <c r="F122" i="1" s="1"/>
  <c r="N122" i="1" s="1"/>
  <c r="E123" i="1"/>
  <c r="F123" i="1" s="1"/>
  <c r="N123" i="1" s="1"/>
  <c r="E124" i="1"/>
  <c r="F124" i="1" s="1"/>
  <c r="N124" i="1" s="1"/>
  <c r="E125" i="1"/>
  <c r="F125" i="1" s="1"/>
  <c r="N125" i="1" s="1"/>
  <c r="E126" i="1"/>
  <c r="F126" i="1" s="1"/>
  <c r="N126" i="1" s="1"/>
  <c r="E127" i="1"/>
  <c r="F127" i="1" s="1"/>
  <c r="N127" i="1" s="1"/>
  <c r="E128" i="1"/>
  <c r="F128" i="1" s="1"/>
  <c r="N128" i="1" s="1"/>
  <c r="E129" i="1"/>
  <c r="F129" i="1" s="1"/>
  <c r="N129" i="1" s="1"/>
  <c r="E130" i="1"/>
  <c r="F130" i="1" s="1"/>
  <c r="N130" i="1" s="1"/>
  <c r="E131" i="1"/>
  <c r="F131" i="1" s="1"/>
  <c r="N131" i="1" s="1"/>
  <c r="E132" i="1"/>
  <c r="F132" i="1" s="1"/>
  <c r="N132" i="1" s="1"/>
  <c r="E133" i="1"/>
  <c r="F133" i="1" s="1"/>
  <c r="N133" i="1" s="1"/>
  <c r="E134" i="1"/>
  <c r="F134" i="1" s="1"/>
  <c r="N134" i="1" s="1"/>
  <c r="E135" i="1"/>
  <c r="F135" i="1" s="1"/>
  <c r="N135" i="1" s="1"/>
  <c r="E136" i="1"/>
  <c r="F136" i="1" s="1"/>
  <c r="N136" i="1" s="1"/>
  <c r="E137" i="1"/>
  <c r="F137" i="1" s="1"/>
  <c r="N137" i="1" s="1"/>
  <c r="E138" i="1"/>
  <c r="F138" i="1" s="1"/>
  <c r="N138" i="1" s="1"/>
  <c r="E139" i="1"/>
  <c r="F139" i="1" s="1"/>
  <c r="N139" i="1" s="1"/>
  <c r="E140" i="1"/>
  <c r="F140" i="1" s="1"/>
  <c r="N140" i="1" s="1"/>
  <c r="E141" i="1"/>
  <c r="F141" i="1" s="1"/>
  <c r="N141" i="1" s="1"/>
  <c r="E142" i="1"/>
  <c r="F142" i="1" s="1"/>
  <c r="N142" i="1" s="1"/>
  <c r="E143" i="1"/>
  <c r="F143" i="1" s="1"/>
  <c r="N143" i="1" s="1"/>
  <c r="E144" i="1"/>
  <c r="F144" i="1" s="1"/>
  <c r="N144" i="1" s="1"/>
  <c r="E145" i="1"/>
  <c r="E146" i="1"/>
  <c r="E147" i="1"/>
  <c r="E9" i="1"/>
  <c r="F9" i="1" s="1"/>
  <c r="N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K145" i="1" s="1"/>
  <c r="C146" i="1"/>
  <c r="D146" i="1" s="1"/>
  <c r="L146" i="1" s="1"/>
  <c r="C147" i="1"/>
  <c r="K147" i="1" s="1"/>
  <c r="C9" i="1"/>
  <c r="D9" i="1" s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9" i="1"/>
  <c r="M147" i="1" l="1"/>
  <c r="F147" i="1"/>
  <c r="M146" i="1"/>
  <c r="F146" i="1"/>
  <c r="M145" i="1"/>
  <c r="F145" i="1"/>
  <c r="D145" i="1"/>
  <c r="L145" i="1" s="1"/>
  <c r="K146" i="1"/>
  <c r="D147" i="1"/>
  <c r="L147" i="1" s="1"/>
</calcChain>
</file>

<file path=xl/sharedStrings.xml><?xml version="1.0" encoding="utf-8"?>
<sst xmlns="http://schemas.openxmlformats.org/spreadsheetml/2006/main" count="575" uniqueCount="257">
  <si>
    <t>Página de 4</t>
  </si>
  <si>
    <t>CÂMARA MUNICIPAL DE CAXIAS DO SUL</t>
  </si>
  <si>
    <t>Relação de Servidores - com Admissão</t>
  </si>
  <si>
    <t>SETOR DE RECURSOS HUMANOS</t>
  </si>
  <si>
    <t>Mat.Nome Vínculo Cargo Admissão Demissão</t>
  </si>
  <si>
    <t>1 - Câmara Municipal de Caxias do Sul</t>
  </si>
  <si>
    <t>100181ADRIANO KRAMER DA SILVA ESTAGIÁRIO ESTAGIÁRIO 30 HORAS - ENSINO SUPERIOR 16/08/2021 08/02/2022</t>
  </si>
  <si>
    <t>100260AGNALDO BORGES DE SOUZA ESTAGIÁRIO ESTAGIÁRIO 30 HORAS - ENSINO SUPERIOR 15/01/2024</t>
  </si>
  <si>
    <t>100196AMANDA DE SOUSA BORGES ESTAGIÁRIO ESTAGIÁRIO 20 HORAS - ENSINO MÉDIO 08/02/2022 08/08/2022</t>
  </si>
  <si>
    <t>100178AMANDA TESTA EBERLE ESTAGIÁRIO ESTAGIÁRIO 30 HORAS - ENSINO SUPERIOR 23/06/2021 22/05/2023</t>
  </si>
  <si>
    <t>100177ANA PAULA RECH ESTAGIÁRIO ESTAGIÁRIO 30 HORAS - ENSINO SUPERIOR 01/06/2021 18/07/2022</t>
  </si>
  <si>
    <t>100249ANA PAULA ZANARDI ESTAGIÁRIO ESTAGIÁRIO 30 HORAS - ENSINO SUPERIOR 06/11/2023 29/04/2024</t>
  </si>
  <si>
    <t>100264ANDRELISE MARIA VAILATTI ESTAGIÁRIO ESTAGIÁRIO 30 HORAS - ENSINO SUPERIOR 03/04/2024</t>
  </si>
  <si>
    <t>100184ANDREZA SILVA DE LIMA ESTAGIÁRIO ESTAGIÁRIO 30 HORAS - ENSINO SUPERIOR 10/01/2022 26/12/2023</t>
  </si>
  <si>
    <t>100218ANDRIELLY MARTINS DA SILVA ESTAGIÁRIO ESTAGIÁRIO 30 HORAS - ENSINO SUPERIOR 03/04/2023 28/09/2023</t>
  </si>
  <si>
    <t>100193ANDRIELLY MARTINS DA SILVA ESTAGIÁRIO ESTAGIÁRIO 30 HORAS - ENSINO SUPERIOR 17/01/2022 17/10/2022</t>
  </si>
  <si>
    <t>100228ARTHUR CARVALHO DA SILVA ESTAGIÁRIO ESTAGIÁRIO 30 HORAS - ENSINO SUPERIOR 29/03/2023</t>
  </si>
  <si>
    <t>100262ARTUR FACINI RIBEIRO ESTAGIÁRIO ESTAGIÁRIO 30 HORAS - ENSINO SUPERIOR 20/02/2024</t>
  </si>
  <si>
    <t>100203BIANCA PREZZI DA COSTA ESTAGIÁRIO ESTAGIÁRIO 30 HORAS - ENSINO SUPERIOR 09/05/2022 01/09/2023</t>
  </si>
  <si>
    <t>100172BRUNA ALVES GIUSTI ESTAGIÁRIO ESTAGIÁRIO 30 HORAS - ENSINO SUPERIOR 19/04/2021 21/02/2023</t>
  </si>
  <si>
    <t>100214BRUNA AMARO DE CARVALHO ESTAGIÁRIO ESTAGIÁRIO 30 HORAS - ENSINO SUPERIOR 01/11/2022 12/01/2023</t>
  </si>
  <si>
    <t>100210BRUNA VITÓRIA DE OLIVEIRA ESTAGIÁRIO ESTAGIÁRIO 20 HORAS - ENSINO MÉDIO 01/09/2022 22/12/2023</t>
  </si>
  <si>
    <t>100251BRUNA VITÓRIA MACHADO GOMES ESTAGIÁRIO ESTAGIÁRIO 30 HORAS - ENSINO SUPERIOR 13/11/2023 22/04/2024</t>
  </si>
  <si>
    <t>100168BRUNO BOFF DA SILVA ESTAGIÁRIO ESTAGIÁRIO 30 HORAS - ENSINO SUPERIOR 12/04/2021 12/04/2023</t>
  </si>
  <si>
    <t>100244CARLOS JOSÉ TORRES MAXIMOVITZ ESTAGIÁRIO ESTAGIÁRIO 30 HORAS - ENSINO SUPERIOR 21/08/2023</t>
  </si>
  <si>
    <t>100174CAROLINE COLOMBO SLONGO ESTAGIÁRIO ESTAGIÁRIO 30 HORAS - ENSINO SUPERIOR 20/05/2021 20/05/2023</t>
  </si>
  <si>
    <t>100200CECÍLIA AMORETTI DO NASCIMENTO ESTAGIÁRIO ESTAGIÁRIO 30 HORAS - ENSINO SUPERIOR 13/04/2022 07/08/2023</t>
  </si>
  <si>
    <t>100253CLEICE GONSALVES ESTAGIÁRIO ESTAGIÁRIO 30 HORAS - ENSINO SUPERIOR 27/11/2023</t>
  </si>
  <si>
    <t>100198CRISTIAN RAFAEL MÜLLER ESTAGIÁRIO ESTAGIÁRIO 30 HORAS - ENSINO SUPERIOR 06/04/2022 22/01/2024</t>
  </si>
  <si>
    <t>100263DAVI RODRIGUES DA SILVA NORA ESTAGIÁRIO ESTAGIÁRIO 20 HORAS - ENSINO MÉDIO 14/02/2024</t>
  </si>
  <si>
    <t>100217DIULY ANA BORGES DE OLIVEIRA ESTAGIÁRIO ESTAGIÁRIO 30 HORAS - ENSINO SUPERIOR 14/02/2023 23/02/2023</t>
  </si>
  <si>
    <t>100185DIULY ANA BORGES DE OLIVEIRA ESTAGIÁRIO ESTAGIÁRIO 30 HORAS - ENSINO SUPERIOR 10/01/2022 07/04/2022</t>
  </si>
  <si>
    <t>100164EDUARDA MEJOLARO BIANCHI ESTAGIÁRIO ESTAGIÁRIO 30 HORAS - ENSINO SUPERIOR 01/02/2021 23/06/2022</t>
  </si>
  <si>
    <t>100261EDUARDO DANIEL DOS SANTOS WENTZ ESTAGIÁRIO ESTAGIÁRIO 20 HORAS - ENSINO MÉDIO 19/02/2024</t>
  </si>
  <si>
    <t>100231EDUARDO GIACOMIN DE DAVID ESTAGIÁRIO ESTAGIÁRIO 30 HORAS - ENSINO SUPERIOR 17/04/2023 01/12/2023</t>
  </si>
  <si>
    <t>ADMRH - Relação de Servidores - func_adm.jrxml2</t>
  </si>
  <si>
    <t>100162ELEN TELES DE SOUZA ESTAGIÁRIO ESTAGIÁRIO 30 HORAS - ENSINO SUPERIOR 20/01/2021 03/11/2022</t>
  </si>
  <si>
    <t>100157ERICK SANTOS MATOS ESTAGIÁRIO ESTAGIÁRIO 20 HORAS - ENSINO MÉDIO 04/01/2021 04/01/2023</t>
  </si>
  <si>
    <t>100182FERNANDA GURNIAK WEBER DA SILVA ESTAGIÁRIO ESTAGIÁRIO 30 HORAS - ENSINO SUPERIOR 30/08/2021 10/02/2022</t>
  </si>
  <si>
    <t>100234FERNANDO BORGES TENUTIS ESTAGIÁRIO ESTAGIÁRIO 30 HORAS - ENSINO SUPERIOR 02/05/2023 24/07/2023</t>
  </si>
  <si>
    <t>100167FREDERICO AUGUSTO PICOLOTTO VIANA ESTAGIÁRIO ESTAGIÁRIO 30 HORAS - ENSINO SUPERIOR 13/04/2021 13/04/2023</t>
  </si>
  <si>
    <t>100161GABRIEL VIEIRA DE ALMEIDA ESTAGIÁRIO ESTAGIÁRIO 20 HORAS - ENSINO MÉDIO 18/01/2021 10/01/2022</t>
  </si>
  <si>
    <t>100252GABRIELA ANGONESE FERRIOLI ESTAGIÁRIO ESTAGIÁRIO 30 HORAS - ENSINO SUPERIOR 20/11/2023</t>
  </si>
  <si>
    <t>100241GABRIELA MACIEL ESTAGIÁRIO ESTAGIÁRIO 30 HORAS - ENSINO SUPERIOR 09/08/2023 18/03/2024</t>
  </si>
  <si>
    <t>100209GABRIELI FARIOLI CLAUDIO ESTAGIÁRIO ESTAGIÁRIO 30 HORAS - ENSINO SUPERIOR 22/08/2022</t>
  </si>
  <si>
    <t>100207GABRIELLE RIBEIRO LORENZONI ESTAGIÁRIO ESTAGIÁRIO 30 HORAS - ENSINO SUPERIOR 15/06/2022 28/08/2023</t>
  </si>
  <si>
    <t>100206GIOVANNA LOPES DUTRA ESTAGIÁRIO ESTAGIÁRIO 30 HORAS - ENSINO SUPERIOR 15/06/2022 18/08/2022</t>
  </si>
  <si>
    <t>100166IDALIANE TEIXEIRA DUARTE BRUM ESTAGIÁRIO ESTAGIÁRIO 30 HORAS - ENSINO SUPERIOR 08/03/2021 02/08/2021</t>
  </si>
  <si>
    <t>100255IGOR DO AMARAL MOREIRA ESTAGIÁRIO ESTAGIÁRIO 30 HORAS - ENSINO SUPERIOR 19/12/2023</t>
  </si>
  <si>
    <t>100212ISABELA RAMOS ESTAGIÁRIO ESTAGIÁRIO 30 HORAS - ENSINO SUPERIOR 28/09/2022 21/08/2023</t>
  </si>
  <si>
    <t>100265ISABELLA JACOBS TONELLI ESTAGIÁRIO ESTAGIÁRIO 30 HORAS - ENSINO SUPERIOR 08/04/2024</t>
  </si>
  <si>
    <t>100173JAMILA LORA BERNARDI ESTAGIÁRIO ESTAGIÁRIO 30 HORAS - ENSINO SUPERIOR 19/04/2021 13/12/2021</t>
  </si>
  <si>
    <t>100194JOVANA CALAI ESTAGIÁRIO ESTAGIÁRIO 20 HORAS - ENSINO MÉDIO 24/01/2022 26/12/2022</t>
  </si>
  <si>
    <t>100236JUAREZ SILVA DOS SANTOS ESTAGIÁRIO ESTAGIÁRIO 30 HORAS - ENSINO SUPERIOR 07/06/2023 07/12/2023</t>
  </si>
  <si>
    <t>100245JULIANO PEREIRA DA SILVA ESTAGIÁRIO ESTAGIÁRIO 30 HORAS - ENSINO SUPERIOR 30/08/2023 29/02/2024</t>
  </si>
  <si>
    <t>100160JÚLIA SANTINI REINHEIMER ESTAGIÁRIO ESTAGIÁRIO 20 HORAS - ENSINO MÉDIO 14/01/2021 01/01/2022</t>
  </si>
  <si>
    <t>100243KAMILLY RAABE DA SILVEIRA DE SOUZA ESTAGIÁRIO ESTAGIÁRIO 30 HORAS - ENSINO SUPERIOR 16/08/2023</t>
  </si>
  <si>
    <t>100216KASSIANO DA COSTA VARGAS ESTAGIÁRIO ESTAGIÁRIO 30 HORAS - ENSINO SUPERIOR 23/01/2023</t>
  </si>
  <si>
    <t>100232KAUANA VIERA DE ARRUDA ESTAGIÁRIO ESTAGIÁRIO 20 HORAS - ENSINO MÉDIO 18/04/2023 18/10/2023</t>
  </si>
  <si>
    <t>100183KAUANE CAMARGO RODRIGUES ESTAGIÁRIO ESTAGIÁRIO 20 HORAS - ENSINO MÉDIO 13/09/2021 01/01/2022</t>
  </si>
  <si>
    <t>100247KAUÊ RANGEL DE SOUZA PAZ ESTAGIÁRIO ESTAGIÁRIO 30 HORAS - ENSINO SUPERIOR 27/09/2023</t>
  </si>
  <si>
    <t>100163KAYLA PAIM DOS SANTOS ESTAGIÁRIO ESTAGIÁRIO 30 HORAS - ENSINO SUPERIOR 25/01/2021 15/03/2022</t>
  </si>
  <si>
    <t>100271KETLIN PIRES ELESBÃO ESTAGIÁRIO ESTAGIÁRIO 30 HORAS - ENSINO SUPERIOR 08/05/2024</t>
  </si>
  <si>
    <t>100215LARISSA SANTOS DA SILVA ESTAGIÁRIO ESTAGIÁRIO 30 HORAS - ENSINO SUPERIOR 10/11/2022 28/08/2023</t>
  </si>
  <si>
    <t>100213LAURA PAIM DA SILVA ESTAGIÁRIO ESTAGIÁRIO 30 HORAS - ENSINO SUPERIOR 13/10/2022 15/05/2023</t>
  </si>
  <si>
    <t>100191LAURA SUZIN DA CONCEIÇÃO ESTAGIÁRIO ESTAGIÁRIO 20 HORAS - ENSINO MÉDIO 11/01/2022 29/12/2023</t>
  </si>
  <si>
    <t>ADMRH - Relação de Servidores - func_adm.jrxml3</t>
  </si>
  <si>
    <t>100248LEONARDO DE MACÊDO GALAFASSI ESTAGIÁRIO ESTAGIÁRIO 30 HORAS - ENSINO SUPERIOR 10/10/2023</t>
  </si>
  <si>
    <t>100225LEONARDO IOB DE OLIVEIRA ESTAGIÁRIO ESTAGIÁRIO 30 HORAS - ENSINO SUPERIOR 03/04/2023 19/09/2023</t>
  </si>
  <si>
    <t>100226LETÍCIA MARGARIN ESTAGIÁRIO ESTAGIÁRIO 30 HORAS - ENSINO SUPERIOR 04/04/2023</t>
  </si>
  <si>
    <t>100233LETÍCIA ZANCHIN DE OLIVEIRA ESTAGIÁRIO ESTAGIÁRIO 20 HORAS - ENSINO MÉDIO 24/04/2023</t>
  </si>
  <si>
    <t>100259LIANDRA DE SOUZA ESTAGIÁRIO ESTAGIÁRIO 30 HORAS - ENSINO SUPERIOR 10/01/2024</t>
  </si>
  <si>
    <t>100219LUAN HAGGE FRANCISCO ESTAGIÁRIO ESTAGIÁRIO 30 HORAS - ENSINO SUPERIOR 03/04/2023</t>
  </si>
  <si>
    <t>100169LUCA ROTH ESTAGIÁRIO ESTAGIÁRIO 30 HORAS - ENSINO SUPERIOR 15/04/2021 06/02/2023</t>
  </si>
  <si>
    <t>100180LUCAS SCHIAVO NEVES ESTAGIÁRIO ESTAGIÁRIO 30 HORAS - ENSINO SUPERIOR 28/07/2021 24/08/2022</t>
  </si>
  <si>
    <t>100220LUCAS SILVERIO PILAR ESTAGIÁRIO ESTAGIÁRIO 30 HORAS - ENSINO SUPERIOR 03/04/2023</t>
  </si>
  <si>
    <t>100205LUIZA ALMEIDA ONZI ESTAGIÁRIO ESTAGIÁRIO 20 HORAS - ENSINO MÉDIO 24/05/2022 29/12/2023</t>
  </si>
  <si>
    <t>100250LUÍS AUGUSTO DUTRA MIRANDA ESTAGIÁRIO ESTAGIÁRIO 30 HORAS - ENSINO SUPERIOR 08/11/2023 07/05/2024</t>
  </si>
  <si>
    <t>100159MAIARA DA SILVA ESTAGIÁRIO ESTAGIÁRIO 30 HORAS - ENSINO SUPERIOR 18/01/2021 04/08/2022</t>
  </si>
  <si>
    <t>100170MAITÊ GRIEBELER DAL SOGLIO ESTAGIÁRIO ESTAGIÁRIO 30 HORAS - ENSINO SUPERIOR 21/04/2021 07/03/2022</t>
  </si>
  <si>
    <t>100189MANUELLI LUISE BOSCHETTI ESTAGIÁRIO ESTAGIÁRIO 30 HORAS - ENSINO SUPERIOR 13/01/2022 18/12/2023</t>
  </si>
  <si>
    <t>100188MARIA CLARA PENTEADO REISDORFER ESTAGIÁRIO ESTAGIÁRIO 20 HORAS - ENSINO MÉDIO 13/01/2022 01/04/2022</t>
  </si>
  <si>
    <t>100199MARIA EDUARDA FOCHEZATTO ESTAGIÁRIO ESTAGIÁRIO 30 HORAS - ENSINO SUPERIOR 11/04/2022 23/02/2023</t>
  </si>
  <si>
    <t>100175MARIA EDUARDA NUNES ESTAGIÁRIO ESTAGIÁRIO 20 HORAS - ENSINO MÉDIO 24/05/2021 01/01/2022</t>
  </si>
  <si>
    <t>100268MARIANA LIMA DE CASTILHOS ESTAGIÁRIO ESTAGIÁRIO 30 HORAS - ENSINO SUPERIOR 08/04/2024</t>
  </si>
  <si>
    <t>100158MARIANA ZULIANELO ESTAGIÁRIO ESTAGIÁRIO 20 HORAS - ENSINO MÉDIO 04/01/2021 04/01/2022</t>
  </si>
  <si>
    <t>100257MARINÊS MORETTI BERTUOL ESTAGIÁRIO ESTAGIÁRIO 30 HORAS - ENSINO SUPERIOR 02/01/2024</t>
  </si>
  <si>
    <t>100195MATEUS MORAES ZINI ESTAGIÁRIO ESTAGIÁRIO 30 HORAS - ENSINO SUPERIOR 26/01/2022 01/08/2023</t>
  </si>
  <si>
    <t>100201MATHEUS BOSS PAIM ESTAGIÁRIO ESTAGIÁRIO 30 HORAS - ENSINO SUPERIOR 05/05/2022 22/07/2022</t>
  </si>
  <si>
    <t>100208MATHEUS FERNANDO ROTH DA ROSA ESTAGIÁRIO ESTAGIÁRIO 30 HORAS - ENSINO SUPERIOR 07/07/2022 01/01/2023</t>
  </si>
  <si>
    <t>100211MÔNICA SLONGO ESTAGIÁRIO ESTAGIÁRIO 30 HORAS - ENSINO SUPERIOR 12/09/2022 01/01/2023</t>
  </si>
  <si>
    <t>100171NATALI GUBERT ESTAGIÁRIO ESTAGIÁRIO 30 HORAS - ENSINO SUPERIOR 26/04/2021 06/06/2022</t>
  </si>
  <si>
    <t>100190NATALIA ELIANA RITTER ESTAGIÁRIO ESTAGIÁRIO 20 HORAS - ENSINO MÉDIO 10/01/2022 07/03/2022</t>
  </si>
  <si>
    <t>100237NATALIA TOLEDO DA FONSECA ESTAGIÁRIO ESTAGIÁRIO 30 HORAS - ENSINO SUPERIOR 07/08/2023 18/03/2024</t>
  </si>
  <si>
    <t>100224NATHÁLIA BUSIN CICHIN ESTAGIÁRIO ESTAGIÁRIO 30 HORAS - ENSINO SUPERIOR 03/04/2023 11/03/2024</t>
  </si>
  <si>
    <t>100222NATÁLIA GOBI DE ARAUJO ESTAGIÁRIO ESTAGIÁRIO 30 HORAS - ENSINO SUPERIOR 03/04/2023 17/12/2023</t>
  </si>
  <si>
    <t>100270NICOLE DA SILVA ESTAGIÁRIO ESTAGIÁRIO 30 HORAS - ENSINO SUPERIOR 15/04/2024</t>
  </si>
  <si>
    <t>ADMRH - Relação de Servidores - func_adm.jrxml4</t>
  </si>
  <si>
    <t>100235PATRICK ARTIFON DA SILVA ESTAGIÁRIO ESTAGIÁRIO 30 HORAS - ENSINO SUPERIOR 17/05/2023 23/04/2024</t>
  </si>
  <si>
    <t>100254PEDRO BAMPI GOLLO ESTAGIÁRIO ESTAGIÁRIO 30 HORAS - ENSINO SUPERIOR 27/11/2023</t>
  </si>
  <si>
    <t>100204PEDRO HENRIQUE DOS REIS CORÁ ESTAGIÁRIO ESTAGIÁRIO 30 HORAS - ENSINO SUPERIOR 25/04/2022 01/01/2023</t>
  </si>
  <si>
    <t>100229PEDRO HENRIQUE SCHENKEL DOS SANTOS ESTAGIÁRIO ESTAGIÁRIO 30 HORAS - ENSINO SUPERIOR 04/04/2023 24/07/2023</t>
  </si>
  <si>
    <t>100269PEDRO LOPES DE SOUZA ESTAGIÁRIO ESTAGIÁRIO 30 HORAS - ENSINO SUPERIOR 10/04/2024</t>
  </si>
  <si>
    <t>100187RAFAEL DE OLIVEIRA LORENZET ESTAGIÁRIO ESTAGIÁRIO 20 HORAS - ENSINO MÉDIO 10/01/2022 29/12/2023</t>
  </si>
  <si>
    <t>100246RAFAELA GIACOMELLI KINAST ESTAGIÁRIO ESTAGIÁRIO 20 HORAS - ENSINO MÉDIO 14/09/2023 29/12/2023</t>
  </si>
  <si>
    <t>100197RAISSA DE FREITAS HERARDT ESTAGIÁRIO ESTAGIÁRIO 20 HORAS - ENSINO MÉDIO 21/03/2022 06/11/2023</t>
  </si>
  <si>
    <t>100242RHEBEKKA GRAMINHO CARDOSO DUTRA DE MORAES ESTAGIÁRIO ESTAGIÁRIO 30 HORAS - ENSINO SUPERIOR 10/08/2023</t>
  </si>
  <si>
    <t>100227RODRIGO BOFF MACHADO ESTAGIÁRIO ESTAGIÁRIO 30 HORAS - ENSINO SUPERIOR 04/04/2023 10/10/2023</t>
  </si>
  <si>
    <t>100165RUAN ALVES ESTAGIÁRIO ESTAGIÁRIO 30 HORAS - ENSINO SUPERIOR 01/03/2021 16/12/2021</t>
  </si>
  <si>
    <t>100176SABRINE CANTELE ESTAGIÁRIO ESTAGIÁRIO 30 HORAS - ENSINO SUPERIOR 27/05/2021 16/12/2021</t>
  </si>
  <si>
    <t>100186SOFIA PETRY MAZZAROLLO ESTAGIÁRIO ESTAGIÁRIO 30 HORAS - ENSINO SUPERIOR 10/01/2022 04/04/2022</t>
  </si>
  <si>
    <t>100192TAHENA BLANCO IRIGOYEN ESTAGIÁRIO ESTAGIÁRIO 30 HORAS - ENSINO SUPERIOR 19/01/2022 19/01/2024</t>
  </si>
  <si>
    <t>100230TAÍNE DAL BÓ ACAUAN BRAGA ESTAGIÁRIO ESTAGIÁRIO 30 HORAS - ENSINO SUPERIOR 12/04/2023 01/03/2024</t>
  </si>
  <si>
    <t>100221THAIS CORRÊA FERREIRA ESTAGIÁRIO ESTAGIÁRIO 30 HORAS - ENSINO SUPERIOR 03/04/2023 03/10/2023</t>
  </si>
  <si>
    <t>100238THALYA APARECIDA DA SILVA BUENO ESTAGIÁRIO ESTAGIÁRIO 30 HORAS - ENSINO SUPERIOR 07/08/2023</t>
  </si>
  <si>
    <t>100202THIAGO HAHN FLORES ESTAGIÁRIO ESTAGIÁRIO 20 HORAS - ENSINO MÉDIO 09/05/2022 01/08/2023</t>
  </si>
  <si>
    <t>100239VANESSA ABREU TEIXEIRA ESTAGIÁRIO ESTAGIÁRIO 30 HORAS - ENSINO SUPERIOR 07/08/2023</t>
  </si>
  <si>
    <t>100258VITOR AUGUSTO SILVEIRA LÓ ESTAGIÁRIO ESTAGIÁRIO 30 HORAS - ENSINO SUPERIOR 08/01/2024</t>
  </si>
  <si>
    <t>100266VITOR DAVI FERNANDES DE OLIVEIRA ESTAGIÁRIO ESTAGIÁRIO 30 HORAS - ENSINO SUPERIOR 03/04/2024</t>
  </si>
  <si>
    <t>100240VITORIA CRISTINA ALICHANDRE SHWANTES ESTAGIÁRIO ESTAGIÁRIO 30 HORAS - ENSINO SUPERIOR 07/08/2023</t>
  </si>
  <si>
    <t>100256VITÓRIA POLICENO DA SILVA ESTAGIÁRIO ESTAGIÁRIO 20 HORAS - ENSINO MÉDIO 22/12/2023</t>
  </si>
  <si>
    <t>100179VÍTOR SOUZA VICENTE ESTAGIÁRIO ESTAGIÁRIO 30 HORAS - ENSINO SUPERIOR 14/07/2021 03/07/2023</t>
  </si>
  <si>
    <t>100267WESLEY DE ARAUJO ESTAGIÁRIO ESTAGIÁRIO 30 HORAS - ENSINO SUPERIOR 03/04/2024</t>
  </si>
  <si>
    <t>100223YAGO DE BONI SOARES ESTAGIÁRIO ESTAGIÁRIO 30 HORAS - ENSINO SUPERIOR 03/04/2023</t>
  </si>
  <si>
    <t>Total de Servidores por Secretaria: 115</t>
  </si>
  <si>
    <t>Total Geral de Servidores: 115</t>
  </si>
  <si>
    <t>ADMRH - Relação de Servidores - func_adm.jrxml</t>
  </si>
  <si>
    <t>ADRIANO KRAMER DA SILVA</t>
  </si>
  <si>
    <t>ESTAGIÁRIO</t>
  </si>
  <si>
    <t>30 HORAS</t>
  </si>
  <si>
    <t>AGNALDO BORGES DE SOUZA</t>
  </si>
  <si>
    <t/>
  </si>
  <si>
    <t>AMANDA DE SOUSA BORGES</t>
  </si>
  <si>
    <t>20 HORAS</t>
  </si>
  <si>
    <t>AMANDA TESTA EBERLE</t>
  </si>
  <si>
    <t>ANA PAULA RECH</t>
  </si>
  <si>
    <t>ANA PAULA ZANARDI</t>
  </si>
  <si>
    <t>ANDRELISE MARIA VAILATTI</t>
  </si>
  <si>
    <t>ANDREZA SILVA DE LIMA</t>
  </si>
  <si>
    <t>ANDRIELLY MARTINS DA SILVA</t>
  </si>
  <si>
    <t>ARTHUR CARVALHO DA SILVA</t>
  </si>
  <si>
    <t>ARTUR FACINI RIBEIRO</t>
  </si>
  <si>
    <t>BIANCA PREZZI DA COSTA</t>
  </si>
  <si>
    <t>BRUNA ALVES GIUSTI</t>
  </si>
  <si>
    <t>BRUNA AMARO DE CARVALHO</t>
  </si>
  <si>
    <t>BRUNA VITÓRIA DE OLIVEIRA</t>
  </si>
  <si>
    <t>BRUNA VITÓRIA MACHADO GOMES</t>
  </si>
  <si>
    <t>BRUNO BOFF DA SILVA</t>
  </si>
  <si>
    <t>CARLOS JOSÉ TORRES MAXIMOVITZ</t>
  </si>
  <si>
    <t>CAROLINE COLOMBO SLONGO</t>
  </si>
  <si>
    <t>CECÍLIA AMORETTI DO NASCIMENTO</t>
  </si>
  <si>
    <t>CLEICE GONSALVES</t>
  </si>
  <si>
    <t>CRISTIAN RAFAEL MÜLLER</t>
  </si>
  <si>
    <t>DAVI RODRIGUES DA SILVA NORA</t>
  </si>
  <si>
    <t>DIULY ANA BORGES DE OLIVEIRA</t>
  </si>
  <si>
    <t>EDUARDA MEJOLARO BIANCHI</t>
  </si>
  <si>
    <t>EDUARDO DANIEL DOS SANTOS WENTZ</t>
  </si>
  <si>
    <t>EDUARDO GIACOMIN DE DAVID</t>
  </si>
  <si>
    <t xml:space="preserve">ADMRH </t>
  </si>
  <si>
    <t>Página</t>
  </si>
  <si>
    <t>CÂMARA</t>
  </si>
  <si>
    <t>Relaçã</t>
  </si>
  <si>
    <t xml:space="preserve">SETOR </t>
  </si>
  <si>
    <t>Mat.No</t>
  </si>
  <si>
    <t>ELEN TELES DE SOUZA</t>
  </si>
  <si>
    <t>ERICK SANTOS MATOS</t>
  </si>
  <si>
    <t>FERNANDA GURNIAK WEBER DA SILVA</t>
  </si>
  <si>
    <t>FERNANDO BORGES TENUTIS</t>
  </si>
  <si>
    <t>FREDERICO AUGUSTO PICOLOTTO VIANA</t>
  </si>
  <si>
    <t>GABRIEL VIEIRA DE ALMEIDA</t>
  </si>
  <si>
    <t>GABRIELA ANGONESE FERRIOLI</t>
  </si>
  <si>
    <t>GABRIELA MACIEL</t>
  </si>
  <si>
    <t>GABRIELI FARIOLI CLAUDIO</t>
  </si>
  <si>
    <t>GABRIELLE RIBEIRO LORENZONI</t>
  </si>
  <si>
    <t>GIOVANNA LOPES DUTRA</t>
  </si>
  <si>
    <t>IDALIANE TEIXEIRA DUARTE BRUM</t>
  </si>
  <si>
    <t>IGOR DO AMARAL MOREIRA</t>
  </si>
  <si>
    <t>ISABELA RAMOS</t>
  </si>
  <si>
    <t>ISABELLA JACOBS TONELLI</t>
  </si>
  <si>
    <t>JAMILA LORA BERNARDI</t>
  </si>
  <si>
    <t>JOVANA CALAI</t>
  </si>
  <si>
    <t>JUAREZ SILVA DOS SANTOS</t>
  </si>
  <si>
    <t>JULIANO PEREIRA DA SILVA</t>
  </si>
  <si>
    <t>JÚLIA SANTINI REINHEIMER</t>
  </si>
  <si>
    <t>KAMILLY RAABE DA SILVEIRA DE SOUZA</t>
  </si>
  <si>
    <t>KASSIANO DA COSTA VARGAS</t>
  </si>
  <si>
    <t>KAUANA VIERA DE ARRUDA</t>
  </si>
  <si>
    <t>KAUANE CAMARGO RODRIGUES</t>
  </si>
  <si>
    <t>KAUÊ RANGEL DE SOUZA PAZ</t>
  </si>
  <si>
    <t>KAYLA PAIM DOS SANTOS</t>
  </si>
  <si>
    <t>KETLIN PIRES ELESBÃO</t>
  </si>
  <si>
    <t>LARISSA SANTOS DA SILVA</t>
  </si>
  <si>
    <t>LAURA PAIM DA SILVA</t>
  </si>
  <si>
    <t>LAURA SUZIN DA CONCEIÇÃO</t>
  </si>
  <si>
    <t>LEONARDO DE MACÊDO GALAFASSI</t>
  </si>
  <si>
    <t>LEONARDO IOB DE OLIVEIRA</t>
  </si>
  <si>
    <t>LETÍCIA MARGARIN</t>
  </si>
  <si>
    <t>LETÍCIA ZANCHIN DE OLIVEIRA</t>
  </si>
  <si>
    <t>LIANDRA DE SOUZA</t>
  </si>
  <si>
    <t>LUAN HAGGE FRANCISCO</t>
  </si>
  <si>
    <t>LUCA ROTH</t>
  </si>
  <si>
    <t>LUCAS SCHIAVO NEVES</t>
  </si>
  <si>
    <t>LUCAS SILVERIO PILAR</t>
  </si>
  <si>
    <t>LUIZA ALMEIDA ONZI</t>
  </si>
  <si>
    <t>LUÍS AUGUSTO DUTRA MIRANDA</t>
  </si>
  <si>
    <t>MAIARA DA SILVA</t>
  </si>
  <si>
    <t>MAITÊ GRIEBELER DAL SOGLIO</t>
  </si>
  <si>
    <t>MANUELLI LUISE BOSCHETTI</t>
  </si>
  <si>
    <t>MARIA CLARA PENTEADO REISDORFER</t>
  </si>
  <si>
    <t>MARIA EDUARDA FOCHEZATTO</t>
  </si>
  <si>
    <t>MARIA EDUARDA NUNES</t>
  </si>
  <si>
    <t>MARIANA LIMA DE CASTILHOS</t>
  </si>
  <si>
    <t>MARIANA ZULIANELO</t>
  </si>
  <si>
    <t>MARINÊS MORETTI BERTUOL</t>
  </si>
  <si>
    <t>MATEUS MORAES ZINI</t>
  </si>
  <si>
    <t>MATHEUS BOSS PAIM</t>
  </si>
  <si>
    <t>MATHEUS FERNANDO ROTH DA ROSA</t>
  </si>
  <si>
    <t>MÔNICA SLONGO</t>
  </si>
  <si>
    <t>NATALI GUBERT</t>
  </si>
  <si>
    <t>NATALIA ELIANA RITTER</t>
  </si>
  <si>
    <t>NATALIA TOLEDO DA FONSECA</t>
  </si>
  <si>
    <t>NATHÁLIA BUSIN CICHIN</t>
  </si>
  <si>
    <t>NATÁLIA GOBI DE ARAUJO</t>
  </si>
  <si>
    <t>NICOLE DA SILVA</t>
  </si>
  <si>
    <t>PATRICK ARTIFON DA SILVA</t>
  </si>
  <si>
    <t>PEDRO BAMPI GOLLO</t>
  </si>
  <si>
    <t>PEDRO HENRIQUE DOS REIS CORÁ</t>
  </si>
  <si>
    <t>PEDRO HENRIQUE SCHENKEL DOS SANTOS</t>
  </si>
  <si>
    <t>PEDRO LOPES DE SOUZA</t>
  </si>
  <si>
    <t>RAFAEL DE OLIVEIRA LORENZET</t>
  </si>
  <si>
    <t>RAFAELA GIACOMELLI KINAST</t>
  </si>
  <si>
    <t>RAISSA DE FREITAS HERARDT</t>
  </si>
  <si>
    <t>RHEBEKKA GRAMINHO CARDOSO DUTRA DE MORAES</t>
  </si>
  <si>
    <t>RODRIGO BOFF MACHADO</t>
  </si>
  <si>
    <t>RUAN ALVES</t>
  </si>
  <si>
    <t>SABRINE CANTELE</t>
  </si>
  <si>
    <t>SOFIA PETRY MAZZAROLLO</t>
  </si>
  <si>
    <t>TAHENA BLANCO IRIGOYEN</t>
  </si>
  <si>
    <t>TAÍNE DAL BÓ ACAUAN BRAGA</t>
  </si>
  <si>
    <t>THAIS CORRÊA FERREIRA</t>
  </si>
  <si>
    <t>THALYA APARECIDA DA SILVA BUENO</t>
  </si>
  <si>
    <t>THIAGO HAHN FLORES</t>
  </si>
  <si>
    <t>VANESSA ABREU TEIXEIRA</t>
  </si>
  <si>
    <t>VITOR AUGUSTO SILVEIRA LÓ</t>
  </si>
  <si>
    <t>VITOR DAVI FERNANDES DE OLIVEIRA</t>
  </si>
  <si>
    <t>VITORIA CRISTINA ALICHANDRE SHWANTES</t>
  </si>
  <si>
    <t>VITÓRIA POLICENO DA SILVA</t>
  </si>
  <si>
    <t>VÍTOR SOUZA VICENTE</t>
  </si>
  <si>
    <t>WESLEY DE ARAUJO</t>
  </si>
  <si>
    <t>YAGO DE BONI SOARES</t>
  </si>
  <si>
    <t>MATRÍCULA</t>
  </si>
  <si>
    <t>NOME</t>
  </si>
  <si>
    <t>VÍNCULO</t>
  </si>
  <si>
    <t>CARGA HORÁRIA SEMANAL</t>
  </si>
  <si>
    <t>RESCISÃO</t>
  </si>
  <si>
    <t>CONTRATAÇÃO</t>
  </si>
  <si>
    <t>NÍVEL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</si>
</sst>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47"/>
  <sheetViews>
    <sheetView tabSelected="1" topLeftCell="J103" workbookViewId="0">
      <selection activeCell="O132" sqref="O132"/>
    </sheetView>
  </sheetViews>
  <sheetFormatPr defaultRowHeight="15" x14ac:dyDescent="0.25"/>
  <cols>
    <col min="1" max="1" width="116" hidden="1" customWidth="1"/>
    <col min="2" max="2" width="9.140625" hidden="1" customWidth="1"/>
    <col min="3" max="3" width="48.28515625" hidden="1" customWidth="1"/>
    <col min="4" max="4" width="11.5703125" hidden="1" customWidth="1"/>
    <col min="5" max="6" width="17.28515625" hidden="1" customWidth="1"/>
    <col min="7" max="8" width="10.7109375" hidden="1" customWidth="1"/>
    <col min="9" max="9" width="9.140625" hidden="1" customWidth="1"/>
    <col min="10" max="10" width="16.140625" style="2" bestFit="1" customWidth="1"/>
    <col min="11" max="11" width="48.28515625" bestFit="1" customWidth="1"/>
    <col min="12" max="12" width="13.7109375" style="2" bestFit="1" customWidth="1"/>
    <col min="13" max="13" width="30.140625" style="2" bestFit="1" customWidth="1"/>
    <col min="14" max="14" width="30.140625" style="2" customWidth="1"/>
    <col min="15" max="15" width="19.28515625" style="2" bestFit="1" customWidth="1"/>
    <col min="16" max="16" width="14.140625" style="2" bestFit="1" customWidth="1"/>
  </cols>
  <sheetData>
    <row r="1" spans="1:16" x14ac:dyDescent="0.25">
      <c r="A1">
        <v>1</v>
      </c>
    </row>
    <row r="2" spans="1:16" hidden="1" x14ac:dyDescent="0.25">
      <c r="A2" s="1">
        <v>45435.591666666667</v>
      </c>
    </row>
    <row r="3" spans="1:16" hidden="1" x14ac:dyDescent="0.25">
      <c r="A3" t="s">
        <v>0</v>
      </c>
    </row>
    <row r="4" spans="1:16" hidden="1" x14ac:dyDescent="0.25">
      <c r="A4" t="s">
        <v>1</v>
      </c>
    </row>
    <row r="5" spans="1:16" hidden="1" x14ac:dyDescent="0.25">
      <c r="A5" t="s">
        <v>2</v>
      </c>
    </row>
    <row r="6" spans="1:16" hidden="1" x14ac:dyDescent="0.25">
      <c r="A6" t="s">
        <v>3</v>
      </c>
    </row>
    <row r="7" spans="1:16" hidden="1" x14ac:dyDescent="0.25">
      <c r="A7" t="s">
        <v>4</v>
      </c>
    </row>
    <row r="8" spans="1:16" x14ac:dyDescent="0.25">
      <c r="A8" t="s">
        <v>5</v>
      </c>
      <c r="J8" s="3" t="s">
        <v>250</v>
      </c>
      <c r="K8" s="3" t="s">
        <v>251</v>
      </c>
      <c r="L8" s="3" t="s">
        <v>252</v>
      </c>
      <c r="M8" s="3" t="s">
        <v>253</v>
      </c>
      <c r="N8" s="3" t="s">
        <v>256</v>
      </c>
      <c r="O8" s="3" t="s">
        <v>255</v>
      </c>
      <c r="P8" s="3" t="s">
        <v>254</v>
      </c>
    </row>
    <row r="9" spans="1:16" x14ac:dyDescent="0.25">
      <c r="A9" t="s">
        <v>6</v>
      </c>
      <c r="B9" t="str">
        <f>LEFT(A9,6)</f>
        <v>100181</v>
      </c>
      <c r="C9" t="str">
        <f>IFERROR(MID(A9,7,SEARCH("ESTAGIÁRIO",A9)-8),"")</f>
        <v>ADRIANO KRAMER DA SILVA</v>
      </c>
      <c r="D9" t="str">
        <f>IF(LEN(C9)=0,"","ESTAGIÁRIO")</f>
        <v>ESTAGIÁRIO</v>
      </c>
      <c r="E9" t="str">
        <f>IFERROR(MID(A9,SEARCH(" HORAS -",A9)-2,8),"")</f>
        <v>30 HORAS</v>
      </c>
      <c r="F9" t="str">
        <f>IF(E9="30 HORAS","ENSINO SUPERIOR",IF(E9="20 HORAS","ENSINO MÉDIO",""))</f>
        <v>ENSINO SUPERIOR</v>
      </c>
      <c r="G9" t="str">
        <f>IFERROR(MID(A9,SEARCH("/",A9)-2,10),"")</f>
        <v>16/08/2021</v>
      </c>
      <c r="H9" t="str">
        <f>IFERROR(MID(A9,SEARCH("/",A9)+9,10),"")</f>
        <v>08/02/2022</v>
      </c>
      <c r="J9" s="4">
        <v>100181</v>
      </c>
      <c r="K9" s="5" t="s">
        <v>127</v>
      </c>
      <c r="L9" s="4" t="s">
        <v>128</v>
      </c>
      <c r="M9" s="4" t="s">
        <v>129</v>
      </c>
      <c r="N9" s="4" t="str">
        <f>F9</f>
        <v>ENSINO SUPERIOR</v>
      </c>
      <c r="O9" s="6">
        <v>44424</v>
      </c>
      <c r="P9" s="6">
        <v>44600</v>
      </c>
    </row>
    <row r="10" spans="1:16" x14ac:dyDescent="0.25">
      <c r="A10" t="s">
        <v>7</v>
      </c>
      <c r="B10" t="str">
        <f t="shared" ref="B10:B73" si="0">LEFT(A10,6)</f>
        <v>100260</v>
      </c>
      <c r="C10" t="str">
        <f t="shared" ref="C10:C73" si="1">IFERROR(MID(A10,7,SEARCH("ESTAGIÁRIO",A10)-8),"")</f>
        <v>AGNALDO BORGES DE SOUZA</v>
      </c>
      <c r="D10" t="str">
        <f t="shared" ref="D10:D73" si="2">IF(LEN(C10)=0,"","ESTAGIÁRIO")</f>
        <v>ESTAGIÁRIO</v>
      </c>
      <c r="E10" t="str">
        <f t="shared" ref="E10:E73" si="3">IFERROR(MID(A10,SEARCH(" HORAS -",A10)-2,8),"")</f>
        <v>30 HORAS</v>
      </c>
      <c r="F10" t="str">
        <f t="shared" ref="F10:F73" si="4">IF(E10="30 HORAS","ENSINO SUPERIOR",IF(E10="20 HORAS","ENSINO MÉDIO",""))</f>
        <v>ENSINO SUPERIOR</v>
      </c>
      <c r="G10" t="str">
        <f t="shared" ref="G10:G73" si="5">IFERROR(MID(A10,SEARCH("/",A10)-2,10),"")</f>
        <v>15/01/2024</v>
      </c>
      <c r="H10" t="str">
        <f t="shared" ref="H10:H73" si="6">IFERROR(MID(A10,SEARCH("/",A10)+9,10),"")</f>
        <v/>
      </c>
      <c r="J10" s="4">
        <v>100260</v>
      </c>
      <c r="K10" s="5" t="s">
        <v>130</v>
      </c>
      <c r="L10" s="4" t="s">
        <v>128</v>
      </c>
      <c r="M10" s="4" t="s">
        <v>129</v>
      </c>
      <c r="N10" s="4" t="str">
        <f t="shared" ref="N10:N73" si="7">F10</f>
        <v>ENSINO SUPERIOR</v>
      </c>
      <c r="O10" s="6">
        <v>45306</v>
      </c>
      <c r="P10" s="4"/>
    </row>
    <row r="11" spans="1:16" x14ac:dyDescent="0.25">
      <c r="A11" t="s">
        <v>8</v>
      </c>
      <c r="B11" t="str">
        <f t="shared" si="0"/>
        <v>100196</v>
      </c>
      <c r="C11" t="str">
        <f t="shared" si="1"/>
        <v>AMANDA DE SOUSA BORGES</v>
      </c>
      <c r="D11" t="str">
        <f t="shared" si="2"/>
        <v>ESTAGIÁRIO</v>
      </c>
      <c r="E11" t="str">
        <f t="shared" si="3"/>
        <v>20 HORAS</v>
      </c>
      <c r="F11" t="str">
        <f t="shared" si="4"/>
        <v>ENSINO MÉDIO</v>
      </c>
      <c r="G11" t="str">
        <f t="shared" si="5"/>
        <v>08/02/2022</v>
      </c>
      <c r="H11" t="str">
        <f t="shared" si="6"/>
        <v>08/08/2022</v>
      </c>
      <c r="J11" s="4">
        <v>100196</v>
      </c>
      <c r="K11" s="5" t="s">
        <v>132</v>
      </c>
      <c r="L11" s="4" t="s">
        <v>128</v>
      </c>
      <c r="M11" s="4" t="s">
        <v>133</v>
      </c>
      <c r="N11" s="4" t="str">
        <f t="shared" si="7"/>
        <v>ENSINO MÉDIO</v>
      </c>
      <c r="O11" s="6">
        <v>44600</v>
      </c>
      <c r="P11" s="6">
        <v>44781</v>
      </c>
    </row>
    <row r="12" spans="1:16" x14ac:dyDescent="0.25">
      <c r="A12" t="s">
        <v>9</v>
      </c>
      <c r="B12" t="str">
        <f t="shared" si="0"/>
        <v>100178</v>
      </c>
      <c r="C12" t="str">
        <f t="shared" si="1"/>
        <v>AMANDA TESTA EBERLE</v>
      </c>
      <c r="D12" t="str">
        <f t="shared" si="2"/>
        <v>ESTAGIÁRIO</v>
      </c>
      <c r="E12" t="str">
        <f t="shared" si="3"/>
        <v>30 HORAS</v>
      </c>
      <c r="F12" t="str">
        <f t="shared" si="4"/>
        <v>ENSINO SUPERIOR</v>
      </c>
      <c r="G12" t="str">
        <f t="shared" si="5"/>
        <v>23/06/2021</v>
      </c>
      <c r="H12" t="str">
        <f t="shared" si="6"/>
        <v>22/05/2023</v>
      </c>
      <c r="J12" s="4">
        <v>100178</v>
      </c>
      <c r="K12" s="5" t="s">
        <v>134</v>
      </c>
      <c r="L12" s="4" t="s">
        <v>128</v>
      </c>
      <c r="M12" s="4" t="s">
        <v>129</v>
      </c>
      <c r="N12" s="4" t="str">
        <f t="shared" si="7"/>
        <v>ENSINO SUPERIOR</v>
      </c>
      <c r="O12" s="6">
        <v>44370</v>
      </c>
      <c r="P12" s="6">
        <v>45068</v>
      </c>
    </row>
    <row r="13" spans="1:16" x14ac:dyDescent="0.25">
      <c r="A13" t="s">
        <v>10</v>
      </c>
      <c r="B13" t="str">
        <f t="shared" si="0"/>
        <v>100177</v>
      </c>
      <c r="C13" t="str">
        <f t="shared" si="1"/>
        <v>ANA PAULA RECH</v>
      </c>
      <c r="D13" t="str">
        <f t="shared" si="2"/>
        <v>ESTAGIÁRIO</v>
      </c>
      <c r="E13" t="str">
        <f t="shared" si="3"/>
        <v>30 HORAS</v>
      </c>
      <c r="F13" t="str">
        <f t="shared" si="4"/>
        <v>ENSINO SUPERIOR</v>
      </c>
      <c r="G13" t="str">
        <f t="shared" si="5"/>
        <v>01/06/2021</v>
      </c>
      <c r="H13" t="str">
        <f t="shared" si="6"/>
        <v>18/07/2022</v>
      </c>
      <c r="J13" s="4">
        <v>100177</v>
      </c>
      <c r="K13" s="5" t="s">
        <v>135</v>
      </c>
      <c r="L13" s="4" t="s">
        <v>128</v>
      </c>
      <c r="M13" s="4" t="s">
        <v>129</v>
      </c>
      <c r="N13" s="4" t="str">
        <f t="shared" si="7"/>
        <v>ENSINO SUPERIOR</v>
      </c>
      <c r="O13" s="6">
        <v>44348</v>
      </c>
      <c r="P13" s="6">
        <v>44760</v>
      </c>
    </row>
    <row r="14" spans="1:16" x14ac:dyDescent="0.25">
      <c r="A14" t="s">
        <v>11</v>
      </c>
      <c r="B14" t="str">
        <f t="shared" si="0"/>
        <v>100249</v>
      </c>
      <c r="C14" t="str">
        <f t="shared" si="1"/>
        <v>ANA PAULA ZANARDI</v>
      </c>
      <c r="D14" t="str">
        <f t="shared" si="2"/>
        <v>ESTAGIÁRIO</v>
      </c>
      <c r="E14" t="str">
        <f t="shared" si="3"/>
        <v>30 HORAS</v>
      </c>
      <c r="F14" t="str">
        <f t="shared" si="4"/>
        <v>ENSINO SUPERIOR</v>
      </c>
      <c r="G14" t="str">
        <f t="shared" si="5"/>
        <v>06/11/2023</v>
      </c>
      <c r="H14" t="str">
        <f t="shared" si="6"/>
        <v>29/04/2024</v>
      </c>
      <c r="J14" s="4">
        <v>100249</v>
      </c>
      <c r="K14" s="5" t="s">
        <v>136</v>
      </c>
      <c r="L14" s="4" t="s">
        <v>128</v>
      </c>
      <c r="M14" s="4" t="s">
        <v>129</v>
      </c>
      <c r="N14" s="4" t="str">
        <f t="shared" si="7"/>
        <v>ENSINO SUPERIOR</v>
      </c>
      <c r="O14" s="6">
        <v>45236</v>
      </c>
      <c r="P14" s="6">
        <v>45411</v>
      </c>
    </row>
    <row r="15" spans="1:16" x14ac:dyDescent="0.25">
      <c r="A15" t="s">
        <v>12</v>
      </c>
      <c r="B15" t="str">
        <f t="shared" si="0"/>
        <v>100264</v>
      </c>
      <c r="C15" t="str">
        <f t="shared" si="1"/>
        <v>ANDRELISE MARIA VAILATTI</v>
      </c>
      <c r="D15" t="str">
        <f t="shared" si="2"/>
        <v>ESTAGIÁRIO</v>
      </c>
      <c r="E15" t="str">
        <f t="shared" si="3"/>
        <v>30 HORAS</v>
      </c>
      <c r="F15" t="str">
        <f t="shared" si="4"/>
        <v>ENSINO SUPERIOR</v>
      </c>
      <c r="G15" t="str">
        <f t="shared" si="5"/>
        <v>03/04/2024</v>
      </c>
      <c r="H15" t="str">
        <f t="shared" si="6"/>
        <v/>
      </c>
      <c r="J15" s="4">
        <v>100264</v>
      </c>
      <c r="K15" s="5" t="s">
        <v>137</v>
      </c>
      <c r="L15" s="4" t="s">
        <v>128</v>
      </c>
      <c r="M15" s="4" t="s">
        <v>129</v>
      </c>
      <c r="N15" s="4" t="str">
        <f t="shared" si="7"/>
        <v>ENSINO SUPERIOR</v>
      </c>
      <c r="O15" s="6">
        <v>45385</v>
      </c>
      <c r="P15" s="4"/>
    </row>
    <row r="16" spans="1:16" x14ac:dyDescent="0.25">
      <c r="A16" t="s">
        <v>13</v>
      </c>
      <c r="B16" t="str">
        <f t="shared" si="0"/>
        <v>100184</v>
      </c>
      <c r="C16" t="str">
        <f t="shared" si="1"/>
        <v>ANDREZA SILVA DE LIMA</v>
      </c>
      <c r="D16" t="str">
        <f t="shared" si="2"/>
        <v>ESTAGIÁRIO</v>
      </c>
      <c r="E16" t="str">
        <f t="shared" si="3"/>
        <v>30 HORAS</v>
      </c>
      <c r="F16" t="str">
        <f t="shared" si="4"/>
        <v>ENSINO SUPERIOR</v>
      </c>
      <c r="G16" t="str">
        <f t="shared" si="5"/>
        <v>10/01/2022</v>
      </c>
      <c r="H16" t="str">
        <f t="shared" si="6"/>
        <v>26/12/2023</v>
      </c>
      <c r="J16" s="4">
        <v>100184</v>
      </c>
      <c r="K16" s="5" t="s">
        <v>138</v>
      </c>
      <c r="L16" s="4" t="s">
        <v>128</v>
      </c>
      <c r="M16" s="4" t="s">
        <v>129</v>
      </c>
      <c r="N16" s="4" t="str">
        <f t="shared" si="7"/>
        <v>ENSINO SUPERIOR</v>
      </c>
      <c r="O16" s="6">
        <v>44571</v>
      </c>
      <c r="P16" s="6">
        <v>45286</v>
      </c>
    </row>
    <row r="17" spans="1:16" x14ac:dyDescent="0.25">
      <c r="A17" t="s">
        <v>14</v>
      </c>
      <c r="B17" t="str">
        <f t="shared" si="0"/>
        <v>100218</v>
      </c>
      <c r="C17" t="str">
        <f t="shared" si="1"/>
        <v>ANDRIELLY MARTINS DA SILVA</v>
      </c>
      <c r="D17" t="str">
        <f t="shared" si="2"/>
        <v>ESTAGIÁRIO</v>
      </c>
      <c r="E17" t="str">
        <f t="shared" si="3"/>
        <v>30 HORAS</v>
      </c>
      <c r="F17" t="str">
        <f t="shared" si="4"/>
        <v>ENSINO SUPERIOR</v>
      </c>
      <c r="G17" t="str">
        <f t="shared" si="5"/>
        <v>03/04/2023</v>
      </c>
      <c r="H17" t="str">
        <f t="shared" si="6"/>
        <v>28/09/2023</v>
      </c>
      <c r="J17" s="4">
        <v>100218</v>
      </c>
      <c r="K17" s="5" t="s">
        <v>139</v>
      </c>
      <c r="L17" s="4" t="s">
        <v>128</v>
      </c>
      <c r="M17" s="4" t="s">
        <v>129</v>
      </c>
      <c r="N17" s="4" t="str">
        <f t="shared" si="7"/>
        <v>ENSINO SUPERIOR</v>
      </c>
      <c r="O17" s="6">
        <v>45019</v>
      </c>
      <c r="P17" s="6">
        <v>45197</v>
      </c>
    </row>
    <row r="18" spans="1:16" x14ac:dyDescent="0.25">
      <c r="A18" t="s">
        <v>15</v>
      </c>
      <c r="B18" t="str">
        <f t="shared" si="0"/>
        <v>100193</v>
      </c>
      <c r="C18" t="str">
        <f t="shared" si="1"/>
        <v>ANDRIELLY MARTINS DA SILVA</v>
      </c>
      <c r="D18" t="str">
        <f t="shared" si="2"/>
        <v>ESTAGIÁRIO</v>
      </c>
      <c r="E18" t="str">
        <f t="shared" si="3"/>
        <v>30 HORAS</v>
      </c>
      <c r="F18" t="str">
        <f t="shared" si="4"/>
        <v>ENSINO SUPERIOR</v>
      </c>
      <c r="G18" t="str">
        <f t="shared" si="5"/>
        <v>17/01/2022</v>
      </c>
      <c r="H18" t="str">
        <f t="shared" si="6"/>
        <v>17/10/2022</v>
      </c>
      <c r="J18" s="4">
        <v>100193</v>
      </c>
      <c r="K18" s="5" t="s">
        <v>139</v>
      </c>
      <c r="L18" s="4" t="s">
        <v>128</v>
      </c>
      <c r="M18" s="4" t="s">
        <v>129</v>
      </c>
      <c r="N18" s="4" t="str">
        <f t="shared" si="7"/>
        <v>ENSINO SUPERIOR</v>
      </c>
      <c r="O18" s="6">
        <v>44578</v>
      </c>
      <c r="P18" s="6">
        <v>44851</v>
      </c>
    </row>
    <row r="19" spans="1:16" x14ac:dyDescent="0.25">
      <c r="A19" t="s">
        <v>16</v>
      </c>
      <c r="B19" t="str">
        <f t="shared" si="0"/>
        <v>100228</v>
      </c>
      <c r="C19" t="str">
        <f t="shared" si="1"/>
        <v>ARTHUR CARVALHO DA SILVA</v>
      </c>
      <c r="D19" t="str">
        <f t="shared" si="2"/>
        <v>ESTAGIÁRIO</v>
      </c>
      <c r="E19" t="str">
        <f t="shared" si="3"/>
        <v>30 HORAS</v>
      </c>
      <c r="F19" t="str">
        <f t="shared" si="4"/>
        <v>ENSINO SUPERIOR</v>
      </c>
      <c r="G19" t="str">
        <f t="shared" si="5"/>
        <v>29/03/2023</v>
      </c>
      <c r="H19" t="str">
        <f t="shared" si="6"/>
        <v/>
      </c>
      <c r="J19" s="4">
        <v>100228</v>
      </c>
      <c r="K19" s="5" t="s">
        <v>140</v>
      </c>
      <c r="L19" s="4" t="s">
        <v>128</v>
      </c>
      <c r="M19" s="4" t="s">
        <v>129</v>
      </c>
      <c r="N19" s="4" t="str">
        <f t="shared" si="7"/>
        <v>ENSINO SUPERIOR</v>
      </c>
      <c r="O19" s="6">
        <v>45014</v>
      </c>
      <c r="P19" s="4"/>
    </row>
    <row r="20" spans="1:16" x14ac:dyDescent="0.25">
      <c r="A20" t="s">
        <v>17</v>
      </c>
      <c r="B20" t="str">
        <f t="shared" si="0"/>
        <v>100262</v>
      </c>
      <c r="C20" t="str">
        <f t="shared" si="1"/>
        <v>ARTUR FACINI RIBEIRO</v>
      </c>
      <c r="D20" t="str">
        <f t="shared" si="2"/>
        <v>ESTAGIÁRIO</v>
      </c>
      <c r="E20" t="str">
        <f t="shared" si="3"/>
        <v>30 HORAS</v>
      </c>
      <c r="F20" t="str">
        <f t="shared" si="4"/>
        <v>ENSINO SUPERIOR</v>
      </c>
      <c r="G20" t="str">
        <f t="shared" si="5"/>
        <v>20/02/2024</v>
      </c>
      <c r="H20" t="str">
        <f t="shared" si="6"/>
        <v/>
      </c>
      <c r="J20" s="4">
        <v>100262</v>
      </c>
      <c r="K20" s="5" t="s">
        <v>141</v>
      </c>
      <c r="L20" s="4" t="s">
        <v>128</v>
      </c>
      <c r="M20" s="4" t="s">
        <v>129</v>
      </c>
      <c r="N20" s="4" t="str">
        <f t="shared" si="7"/>
        <v>ENSINO SUPERIOR</v>
      </c>
      <c r="O20" s="6">
        <v>45342</v>
      </c>
      <c r="P20" s="4"/>
    </row>
    <row r="21" spans="1:16" x14ac:dyDescent="0.25">
      <c r="A21" t="s">
        <v>18</v>
      </c>
      <c r="B21" t="str">
        <f t="shared" si="0"/>
        <v>100203</v>
      </c>
      <c r="C21" t="str">
        <f t="shared" si="1"/>
        <v>BIANCA PREZZI DA COSTA</v>
      </c>
      <c r="D21" t="str">
        <f t="shared" si="2"/>
        <v>ESTAGIÁRIO</v>
      </c>
      <c r="E21" t="str">
        <f t="shared" si="3"/>
        <v>30 HORAS</v>
      </c>
      <c r="F21" t="str">
        <f t="shared" si="4"/>
        <v>ENSINO SUPERIOR</v>
      </c>
      <c r="G21" t="str">
        <f t="shared" si="5"/>
        <v>09/05/2022</v>
      </c>
      <c r="H21" t="str">
        <f t="shared" si="6"/>
        <v>01/09/2023</v>
      </c>
      <c r="J21" s="4">
        <v>100203</v>
      </c>
      <c r="K21" s="5" t="s">
        <v>142</v>
      </c>
      <c r="L21" s="4" t="s">
        <v>128</v>
      </c>
      <c r="M21" s="4" t="s">
        <v>129</v>
      </c>
      <c r="N21" s="4" t="str">
        <f t="shared" si="7"/>
        <v>ENSINO SUPERIOR</v>
      </c>
      <c r="O21" s="6">
        <v>44690</v>
      </c>
      <c r="P21" s="6">
        <v>45170</v>
      </c>
    </row>
    <row r="22" spans="1:16" x14ac:dyDescent="0.25">
      <c r="A22" t="s">
        <v>19</v>
      </c>
      <c r="B22" t="str">
        <f t="shared" si="0"/>
        <v>100172</v>
      </c>
      <c r="C22" t="str">
        <f t="shared" si="1"/>
        <v>BRUNA ALVES GIUSTI</v>
      </c>
      <c r="D22" t="str">
        <f t="shared" si="2"/>
        <v>ESTAGIÁRIO</v>
      </c>
      <c r="E22" t="str">
        <f t="shared" si="3"/>
        <v>30 HORAS</v>
      </c>
      <c r="F22" t="str">
        <f t="shared" si="4"/>
        <v>ENSINO SUPERIOR</v>
      </c>
      <c r="G22" t="str">
        <f t="shared" si="5"/>
        <v>19/04/2021</v>
      </c>
      <c r="H22" t="str">
        <f t="shared" si="6"/>
        <v>21/02/2023</v>
      </c>
      <c r="J22" s="4">
        <v>100172</v>
      </c>
      <c r="K22" s="5" t="s">
        <v>143</v>
      </c>
      <c r="L22" s="4" t="s">
        <v>128</v>
      </c>
      <c r="M22" s="4" t="s">
        <v>129</v>
      </c>
      <c r="N22" s="4" t="str">
        <f t="shared" si="7"/>
        <v>ENSINO SUPERIOR</v>
      </c>
      <c r="O22" s="6">
        <v>44305</v>
      </c>
      <c r="P22" s="6">
        <v>44978</v>
      </c>
    </row>
    <row r="23" spans="1:16" x14ac:dyDescent="0.25">
      <c r="A23" t="s">
        <v>20</v>
      </c>
      <c r="B23" t="str">
        <f t="shared" si="0"/>
        <v>100214</v>
      </c>
      <c r="C23" t="str">
        <f t="shared" si="1"/>
        <v>BRUNA AMARO DE CARVALHO</v>
      </c>
      <c r="D23" t="str">
        <f t="shared" si="2"/>
        <v>ESTAGIÁRIO</v>
      </c>
      <c r="E23" t="str">
        <f t="shared" si="3"/>
        <v>30 HORAS</v>
      </c>
      <c r="F23" t="str">
        <f t="shared" si="4"/>
        <v>ENSINO SUPERIOR</v>
      </c>
      <c r="G23" t="str">
        <f t="shared" si="5"/>
        <v>01/11/2022</v>
      </c>
      <c r="H23" t="str">
        <f t="shared" si="6"/>
        <v>12/01/2023</v>
      </c>
      <c r="J23" s="4">
        <v>100214</v>
      </c>
      <c r="K23" s="5" t="s">
        <v>144</v>
      </c>
      <c r="L23" s="4" t="s">
        <v>128</v>
      </c>
      <c r="M23" s="4" t="s">
        <v>129</v>
      </c>
      <c r="N23" s="4" t="str">
        <f t="shared" si="7"/>
        <v>ENSINO SUPERIOR</v>
      </c>
      <c r="O23" s="6">
        <v>44866</v>
      </c>
      <c r="P23" s="6">
        <v>44938</v>
      </c>
    </row>
    <row r="24" spans="1:16" x14ac:dyDescent="0.25">
      <c r="A24" t="s">
        <v>21</v>
      </c>
      <c r="B24" t="str">
        <f t="shared" si="0"/>
        <v>100210</v>
      </c>
      <c r="C24" t="str">
        <f t="shared" si="1"/>
        <v>BRUNA VITÓRIA DE OLIVEIRA</v>
      </c>
      <c r="D24" t="str">
        <f t="shared" si="2"/>
        <v>ESTAGIÁRIO</v>
      </c>
      <c r="E24" t="str">
        <f t="shared" si="3"/>
        <v>20 HORAS</v>
      </c>
      <c r="F24" t="str">
        <f t="shared" si="4"/>
        <v>ENSINO MÉDIO</v>
      </c>
      <c r="G24" t="str">
        <f t="shared" si="5"/>
        <v>01/09/2022</v>
      </c>
      <c r="H24" t="str">
        <f t="shared" si="6"/>
        <v>22/12/2023</v>
      </c>
      <c r="J24" s="4">
        <v>100210</v>
      </c>
      <c r="K24" s="5" t="s">
        <v>145</v>
      </c>
      <c r="L24" s="4" t="s">
        <v>128</v>
      </c>
      <c r="M24" s="4" t="s">
        <v>133</v>
      </c>
      <c r="N24" s="4" t="str">
        <f t="shared" si="7"/>
        <v>ENSINO MÉDIO</v>
      </c>
      <c r="O24" s="6">
        <v>44805</v>
      </c>
      <c r="P24" s="6">
        <v>45282</v>
      </c>
    </row>
    <row r="25" spans="1:16" x14ac:dyDescent="0.25">
      <c r="A25" t="s">
        <v>22</v>
      </c>
      <c r="B25" t="str">
        <f t="shared" si="0"/>
        <v>100251</v>
      </c>
      <c r="C25" t="str">
        <f t="shared" si="1"/>
        <v>BRUNA VITÓRIA MACHADO GOMES</v>
      </c>
      <c r="D25" t="str">
        <f t="shared" si="2"/>
        <v>ESTAGIÁRIO</v>
      </c>
      <c r="E25" t="str">
        <f t="shared" si="3"/>
        <v>30 HORAS</v>
      </c>
      <c r="F25" t="str">
        <f t="shared" si="4"/>
        <v>ENSINO SUPERIOR</v>
      </c>
      <c r="G25" t="str">
        <f t="shared" si="5"/>
        <v>13/11/2023</v>
      </c>
      <c r="H25" t="str">
        <f t="shared" si="6"/>
        <v>22/04/2024</v>
      </c>
      <c r="J25" s="4">
        <v>100251</v>
      </c>
      <c r="K25" s="5" t="s">
        <v>146</v>
      </c>
      <c r="L25" s="4" t="s">
        <v>128</v>
      </c>
      <c r="M25" s="4" t="s">
        <v>129</v>
      </c>
      <c r="N25" s="4" t="str">
        <f t="shared" si="7"/>
        <v>ENSINO SUPERIOR</v>
      </c>
      <c r="O25" s="6">
        <v>45243</v>
      </c>
      <c r="P25" s="6">
        <v>45404</v>
      </c>
    </row>
    <row r="26" spans="1:16" x14ac:dyDescent="0.25">
      <c r="A26" t="s">
        <v>23</v>
      </c>
      <c r="B26" t="str">
        <f t="shared" si="0"/>
        <v>100168</v>
      </c>
      <c r="C26" t="str">
        <f t="shared" si="1"/>
        <v>BRUNO BOFF DA SILVA</v>
      </c>
      <c r="D26" t="str">
        <f t="shared" si="2"/>
        <v>ESTAGIÁRIO</v>
      </c>
      <c r="E26" t="str">
        <f t="shared" si="3"/>
        <v>30 HORAS</v>
      </c>
      <c r="F26" t="str">
        <f t="shared" si="4"/>
        <v>ENSINO SUPERIOR</v>
      </c>
      <c r="G26" t="str">
        <f t="shared" si="5"/>
        <v>12/04/2021</v>
      </c>
      <c r="H26" t="str">
        <f t="shared" si="6"/>
        <v>12/04/2023</v>
      </c>
      <c r="J26" s="4">
        <v>100168</v>
      </c>
      <c r="K26" s="5" t="s">
        <v>147</v>
      </c>
      <c r="L26" s="4" t="s">
        <v>128</v>
      </c>
      <c r="M26" s="4" t="s">
        <v>129</v>
      </c>
      <c r="N26" s="4" t="str">
        <f t="shared" si="7"/>
        <v>ENSINO SUPERIOR</v>
      </c>
      <c r="O26" s="6">
        <v>44298</v>
      </c>
      <c r="P26" s="6">
        <v>45028</v>
      </c>
    </row>
    <row r="27" spans="1:16" x14ac:dyDescent="0.25">
      <c r="A27" t="s">
        <v>24</v>
      </c>
      <c r="B27" t="str">
        <f t="shared" si="0"/>
        <v>100244</v>
      </c>
      <c r="C27" t="str">
        <f t="shared" si="1"/>
        <v>CARLOS JOSÉ TORRES MAXIMOVITZ</v>
      </c>
      <c r="D27" t="str">
        <f t="shared" si="2"/>
        <v>ESTAGIÁRIO</v>
      </c>
      <c r="E27" t="str">
        <f t="shared" si="3"/>
        <v>30 HORAS</v>
      </c>
      <c r="F27" t="str">
        <f t="shared" si="4"/>
        <v>ENSINO SUPERIOR</v>
      </c>
      <c r="G27" t="str">
        <f t="shared" si="5"/>
        <v>21/08/2023</v>
      </c>
      <c r="H27" t="str">
        <f t="shared" si="6"/>
        <v/>
      </c>
      <c r="J27" s="4">
        <v>100244</v>
      </c>
      <c r="K27" s="5" t="s">
        <v>148</v>
      </c>
      <c r="L27" s="4" t="s">
        <v>128</v>
      </c>
      <c r="M27" s="4" t="s">
        <v>129</v>
      </c>
      <c r="N27" s="4" t="str">
        <f t="shared" si="7"/>
        <v>ENSINO SUPERIOR</v>
      </c>
      <c r="O27" s="6">
        <v>45159</v>
      </c>
      <c r="P27" s="4"/>
    </row>
    <row r="28" spans="1:16" x14ac:dyDescent="0.25">
      <c r="A28" t="s">
        <v>25</v>
      </c>
      <c r="B28" t="str">
        <f t="shared" si="0"/>
        <v>100174</v>
      </c>
      <c r="C28" t="str">
        <f t="shared" si="1"/>
        <v>CAROLINE COLOMBO SLONGO</v>
      </c>
      <c r="D28" t="str">
        <f t="shared" si="2"/>
        <v>ESTAGIÁRIO</v>
      </c>
      <c r="E28" t="str">
        <f t="shared" si="3"/>
        <v>30 HORAS</v>
      </c>
      <c r="F28" t="str">
        <f t="shared" si="4"/>
        <v>ENSINO SUPERIOR</v>
      </c>
      <c r="G28" t="str">
        <f t="shared" si="5"/>
        <v>20/05/2021</v>
      </c>
      <c r="H28" t="str">
        <f t="shared" si="6"/>
        <v>20/05/2023</v>
      </c>
      <c r="J28" s="4">
        <v>100174</v>
      </c>
      <c r="K28" s="5" t="s">
        <v>149</v>
      </c>
      <c r="L28" s="4" t="s">
        <v>128</v>
      </c>
      <c r="M28" s="4" t="s">
        <v>129</v>
      </c>
      <c r="N28" s="4" t="str">
        <f t="shared" si="7"/>
        <v>ENSINO SUPERIOR</v>
      </c>
      <c r="O28" s="6">
        <v>44336</v>
      </c>
      <c r="P28" s="6">
        <v>45066</v>
      </c>
    </row>
    <row r="29" spans="1:16" x14ac:dyDescent="0.25">
      <c r="A29" t="s">
        <v>26</v>
      </c>
      <c r="B29" t="str">
        <f t="shared" si="0"/>
        <v>100200</v>
      </c>
      <c r="C29" t="str">
        <f t="shared" si="1"/>
        <v>CECÍLIA AMORETTI DO NASCIMENTO</v>
      </c>
      <c r="D29" t="str">
        <f t="shared" si="2"/>
        <v>ESTAGIÁRIO</v>
      </c>
      <c r="E29" t="str">
        <f t="shared" si="3"/>
        <v>30 HORAS</v>
      </c>
      <c r="F29" t="str">
        <f t="shared" si="4"/>
        <v>ENSINO SUPERIOR</v>
      </c>
      <c r="G29" t="str">
        <f t="shared" si="5"/>
        <v>13/04/2022</v>
      </c>
      <c r="H29" t="str">
        <f t="shared" si="6"/>
        <v>07/08/2023</v>
      </c>
      <c r="J29" s="4">
        <v>100200</v>
      </c>
      <c r="K29" s="5" t="s">
        <v>150</v>
      </c>
      <c r="L29" s="4" t="s">
        <v>128</v>
      </c>
      <c r="M29" s="4" t="s">
        <v>129</v>
      </c>
      <c r="N29" s="4" t="str">
        <f t="shared" si="7"/>
        <v>ENSINO SUPERIOR</v>
      </c>
      <c r="O29" s="6">
        <v>44664</v>
      </c>
      <c r="P29" s="6">
        <v>45145</v>
      </c>
    </row>
    <row r="30" spans="1:16" x14ac:dyDescent="0.25">
      <c r="A30" t="s">
        <v>27</v>
      </c>
      <c r="B30" t="str">
        <f t="shared" si="0"/>
        <v>100253</v>
      </c>
      <c r="C30" t="str">
        <f t="shared" si="1"/>
        <v>CLEICE GONSALVES</v>
      </c>
      <c r="D30" t="str">
        <f t="shared" si="2"/>
        <v>ESTAGIÁRIO</v>
      </c>
      <c r="E30" t="str">
        <f t="shared" si="3"/>
        <v>30 HORAS</v>
      </c>
      <c r="F30" t="str">
        <f t="shared" si="4"/>
        <v>ENSINO SUPERIOR</v>
      </c>
      <c r="G30" t="str">
        <f t="shared" si="5"/>
        <v>27/11/2023</v>
      </c>
      <c r="H30" t="str">
        <f t="shared" si="6"/>
        <v/>
      </c>
      <c r="J30" s="4">
        <v>100253</v>
      </c>
      <c r="K30" s="5" t="s">
        <v>151</v>
      </c>
      <c r="L30" s="4" t="s">
        <v>128</v>
      </c>
      <c r="M30" s="4" t="s">
        <v>129</v>
      </c>
      <c r="N30" s="4" t="str">
        <f t="shared" si="7"/>
        <v>ENSINO SUPERIOR</v>
      </c>
      <c r="O30" s="6">
        <v>45257</v>
      </c>
      <c r="P30" s="4"/>
    </row>
    <row r="31" spans="1:16" x14ac:dyDescent="0.25">
      <c r="A31" t="s">
        <v>28</v>
      </c>
      <c r="B31" t="str">
        <f t="shared" si="0"/>
        <v>100198</v>
      </c>
      <c r="C31" t="str">
        <f t="shared" si="1"/>
        <v>CRISTIAN RAFAEL MÜLLER</v>
      </c>
      <c r="D31" t="str">
        <f t="shared" si="2"/>
        <v>ESTAGIÁRIO</v>
      </c>
      <c r="E31" t="str">
        <f t="shared" si="3"/>
        <v>30 HORAS</v>
      </c>
      <c r="F31" t="str">
        <f t="shared" si="4"/>
        <v>ENSINO SUPERIOR</v>
      </c>
      <c r="G31" t="str">
        <f t="shared" si="5"/>
        <v>06/04/2022</v>
      </c>
      <c r="H31" t="str">
        <f t="shared" si="6"/>
        <v>22/01/2024</v>
      </c>
      <c r="J31" s="4">
        <v>100198</v>
      </c>
      <c r="K31" s="5" t="s">
        <v>152</v>
      </c>
      <c r="L31" s="4" t="s">
        <v>128</v>
      </c>
      <c r="M31" s="4" t="s">
        <v>129</v>
      </c>
      <c r="N31" s="4" t="str">
        <f t="shared" si="7"/>
        <v>ENSINO SUPERIOR</v>
      </c>
      <c r="O31" s="6">
        <v>44657</v>
      </c>
      <c r="P31" s="6">
        <v>45313</v>
      </c>
    </row>
    <row r="32" spans="1:16" x14ac:dyDescent="0.25">
      <c r="A32" t="s">
        <v>29</v>
      </c>
      <c r="B32" t="str">
        <f t="shared" si="0"/>
        <v>100263</v>
      </c>
      <c r="C32" t="str">
        <f t="shared" si="1"/>
        <v>DAVI RODRIGUES DA SILVA NORA</v>
      </c>
      <c r="D32" t="str">
        <f t="shared" si="2"/>
        <v>ESTAGIÁRIO</v>
      </c>
      <c r="E32" t="str">
        <f t="shared" si="3"/>
        <v>20 HORAS</v>
      </c>
      <c r="F32" t="str">
        <f t="shared" si="4"/>
        <v>ENSINO MÉDIO</v>
      </c>
      <c r="G32" t="str">
        <f t="shared" si="5"/>
        <v>14/02/2024</v>
      </c>
      <c r="H32" t="str">
        <f t="shared" si="6"/>
        <v/>
      </c>
      <c r="J32" s="4">
        <v>100263</v>
      </c>
      <c r="K32" s="5" t="s">
        <v>153</v>
      </c>
      <c r="L32" s="4" t="s">
        <v>128</v>
      </c>
      <c r="M32" s="4" t="s">
        <v>133</v>
      </c>
      <c r="N32" s="4" t="str">
        <f t="shared" si="7"/>
        <v>ENSINO MÉDIO</v>
      </c>
      <c r="O32" s="6">
        <v>45336</v>
      </c>
      <c r="P32" s="4"/>
    </row>
    <row r="33" spans="1:16" x14ac:dyDescent="0.25">
      <c r="A33" t="s">
        <v>30</v>
      </c>
      <c r="B33" t="str">
        <f t="shared" si="0"/>
        <v>100217</v>
      </c>
      <c r="C33" t="str">
        <f t="shared" si="1"/>
        <v>DIULY ANA BORGES DE OLIVEIRA</v>
      </c>
      <c r="D33" t="str">
        <f t="shared" si="2"/>
        <v>ESTAGIÁRIO</v>
      </c>
      <c r="E33" t="str">
        <f t="shared" si="3"/>
        <v>30 HORAS</v>
      </c>
      <c r="F33" t="str">
        <f t="shared" si="4"/>
        <v>ENSINO SUPERIOR</v>
      </c>
      <c r="G33" t="str">
        <f t="shared" si="5"/>
        <v>14/02/2023</v>
      </c>
      <c r="H33" t="str">
        <f t="shared" si="6"/>
        <v>23/02/2023</v>
      </c>
      <c r="J33" s="4">
        <v>100217</v>
      </c>
      <c r="K33" s="5" t="s">
        <v>154</v>
      </c>
      <c r="L33" s="4" t="s">
        <v>128</v>
      </c>
      <c r="M33" s="4" t="s">
        <v>129</v>
      </c>
      <c r="N33" s="4" t="str">
        <f t="shared" si="7"/>
        <v>ENSINO SUPERIOR</v>
      </c>
      <c r="O33" s="6">
        <v>44971</v>
      </c>
      <c r="P33" s="6">
        <v>44980</v>
      </c>
    </row>
    <row r="34" spans="1:16" x14ac:dyDescent="0.25">
      <c r="A34" t="s">
        <v>31</v>
      </c>
      <c r="B34" t="str">
        <f t="shared" si="0"/>
        <v>100185</v>
      </c>
      <c r="C34" t="str">
        <f t="shared" si="1"/>
        <v>DIULY ANA BORGES DE OLIVEIRA</v>
      </c>
      <c r="D34" t="str">
        <f t="shared" si="2"/>
        <v>ESTAGIÁRIO</v>
      </c>
      <c r="E34" t="str">
        <f t="shared" si="3"/>
        <v>30 HORAS</v>
      </c>
      <c r="F34" t="str">
        <f t="shared" si="4"/>
        <v>ENSINO SUPERIOR</v>
      </c>
      <c r="G34" t="str">
        <f t="shared" si="5"/>
        <v>10/01/2022</v>
      </c>
      <c r="H34" t="str">
        <f t="shared" si="6"/>
        <v>07/04/2022</v>
      </c>
      <c r="J34" s="4">
        <v>100185</v>
      </c>
      <c r="K34" s="5" t="s">
        <v>154</v>
      </c>
      <c r="L34" s="4" t="s">
        <v>128</v>
      </c>
      <c r="M34" s="4" t="s">
        <v>129</v>
      </c>
      <c r="N34" s="4" t="str">
        <f t="shared" si="7"/>
        <v>ENSINO SUPERIOR</v>
      </c>
      <c r="O34" s="6">
        <v>44571</v>
      </c>
      <c r="P34" s="6">
        <v>44658</v>
      </c>
    </row>
    <row r="35" spans="1:16" x14ac:dyDescent="0.25">
      <c r="A35" t="s">
        <v>32</v>
      </c>
      <c r="B35" t="str">
        <f t="shared" si="0"/>
        <v>100164</v>
      </c>
      <c r="C35" t="str">
        <f t="shared" si="1"/>
        <v>EDUARDA MEJOLARO BIANCHI</v>
      </c>
      <c r="D35" t="str">
        <f t="shared" si="2"/>
        <v>ESTAGIÁRIO</v>
      </c>
      <c r="E35" t="str">
        <f t="shared" si="3"/>
        <v>30 HORAS</v>
      </c>
      <c r="F35" t="str">
        <f t="shared" si="4"/>
        <v>ENSINO SUPERIOR</v>
      </c>
      <c r="G35" t="str">
        <f t="shared" si="5"/>
        <v>01/02/2021</v>
      </c>
      <c r="H35" t="str">
        <f t="shared" si="6"/>
        <v>23/06/2022</v>
      </c>
      <c r="J35" s="4">
        <v>100164</v>
      </c>
      <c r="K35" s="5" t="s">
        <v>155</v>
      </c>
      <c r="L35" s="4" t="s">
        <v>128</v>
      </c>
      <c r="M35" s="4" t="s">
        <v>129</v>
      </c>
      <c r="N35" s="4" t="str">
        <f t="shared" si="7"/>
        <v>ENSINO SUPERIOR</v>
      </c>
      <c r="O35" s="6">
        <v>44228</v>
      </c>
      <c r="P35" s="6">
        <v>44735</v>
      </c>
    </row>
    <row r="36" spans="1:16" x14ac:dyDescent="0.25">
      <c r="A36" t="s">
        <v>33</v>
      </c>
      <c r="B36" t="str">
        <f t="shared" si="0"/>
        <v>100261</v>
      </c>
      <c r="C36" t="str">
        <f t="shared" si="1"/>
        <v>EDUARDO DANIEL DOS SANTOS WENTZ</v>
      </c>
      <c r="D36" t="str">
        <f t="shared" si="2"/>
        <v>ESTAGIÁRIO</v>
      </c>
      <c r="E36" t="str">
        <f t="shared" si="3"/>
        <v>20 HORAS</v>
      </c>
      <c r="F36" t="str">
        <f t="shared" si="4"/>
        <v>ENSINO MÉDIO</v>
      </c>
      <c r="G36" t="str">
        <f t="shared" si="5"/>
        <v>19/02/2024</v>
      </c>
      <c r="H36" t="str">
        <f t="shared" si="6"/>
        <v/>
      </c>
      <c r="J36" s="4">
        <v>100261</v>
      </c>
      <c r="K36" s="5" t="s">
        <v>156</v>
      </c>
      <c r="L36" s="4" t="s">
        <v>128</v>
      </c>
      <c r="M36" s="4" t="s">
        <v>133</v>
      </c>
      <c r="N36" s="4" t="str">
        <f t="shared" si="7"/>
        <v>ENSINO MÉDIO</v>
      </c>
      <c r="O36" s="6">
        <v>45341</v>
      </c>
      <c r="P36" s="4"/>
    </row>
    <row r="37" spans="1:16" x14ac:dyDescent="0.25">
      <c r="A37" t="s">
        <v>34</v>
      </c>
      <c r="B37" t="str">
        <f t="shared" si="0"/>
        <v>100231</v>
      </c>
      <c r="C37" t="str">
        <f t="shared" si="1"/>
        <v>EDUARDO GIACOMIN DE DAVID</v>
      </c>
      <c r="D37" t="str">
        <f t="shared" si="2"/>
        <v>ESTAGIÁRIO</v>
      </c>
      <c r="E37" t="str">
        <f t="shared" si="3"/>
        <v>30 HORAS</v>
      </c>
      <c r="F37" t="str">
        <f t="shared" si="4"/>
        <v>ENSINO SUPERIOR</v>
      </c>
      <c r="G37" t="str">
        <f t="shared" si="5"/>
        <v>17/04/2023</v>
      </c>
      <c r="H37" t="str">
        <f t="shared" si="6"/>
        <v>01/12/2023</v>
      </c>
      <c r="J37" s="4">
        <v>100231</v>
      </c>
      <c r="K37" s="5" t="s">
        <v>157</v>
      </c>
      <c r="L37" s="4" t="s">
        <v>128</v>
      </c>
      <c r="M37" s="4" t="s">
        <v>129</v>
      </c>
      <c r="N37" s="4" t="str">
        <f t="shared" si="7"/>
        <v>ENSINO SUPERIOR</v>
      </c>
      <c r="O37" s="6">
        <v>45033</v>
      </c>
      <c r="P37" s="6">
        <v>45261</v>
      </c>
    </row>
    <row r="38" spans="1:16" hidden="1" x14ac:dyDescent="0.25">
      <c r="A38" t="s">
        <v>35</v>
      </c>
      <c r="B38" t="str">
        <f t="shared" si="0"/>
        <v xml:space="preserve">ADMRH </v>
      </c>
      <c r="C38" t="str">
        <f t="shared" si="1"/>
        <v/>
      </c>
      <c r="D38" t="str">
        <f t="shared" si="2"/>
        <v/>
      </c>
      <c r="E38" t="str">
        <f t="shared" si="3"/>
        <v/>
      </c>
      <c r="F38" t="str">
        <f t="shared" si="4"/>
        <v/>
      </c>
      <c r="G38" t="str">
        <f t="shared" si="5"/>
        <v/>
      </c>
      <c r="H38" t="str">
        <f t="shared" si="6"/>
        <v/>
      </c>
      <c r="J38" t="s">
        <v>158</v>
      </c>
      <c r="K38" t="s">
        <v>131</v>
      </c>
      <c r="L38" t="s">
        <v>131</v>
      </c>
      <c r="M38" t="s">
        <v>131</v>
      </c>
      <c r="N38" s="4" t="str">
        <f t="shared" si="7"/>
        <v/>
      </c>
      <c r="O38"/>
      <c r="P38"/>
    </row>
    <row r="39" spans="1:16" hidden="1" x14ac:dyDescent="0.25">
      <c r="A39" s="1">
        <v>45435.591666666667</v>
      </c>
      <c r="B39" t="str">
        <f t="shared" si="0"/>
        <v>45435,</v>
      </c>
      <c r="C39" t="str">
        <f t="shared" si="1"/>
        <v/>
      </c>
      <c r="D39" t="str">
        <f t="shared" si="2"/>
        <v/>
      </c>
      <c r="E39" t="str">
        <f t="shared" si="3"/>
        <v/>
      </c>
      <c r="F39" t="str">
        <f t="shared" si="4"/>
        <v/>
      </c>
      <c r="G39" t="str">
        <f t="shared" si="5"/>
        <v/>
      </c>
      <c r="H39" t="str">
        <f t="shared" si="6"/>
        <v/>
      </c>
      <c r="J39">
        <v>45435</v>
      </c>
      <c r="K39" t="s">
        <v>131</v>
      </c>
      <c r="L39" t="s">
        <v>131</v>
      </c>
      <c r="M39" t="s">
        <v>131</v>
      </c>
      <c r="N39" s="4" t="str">
        <f t="shared" si="7"/>
        <v/>
      </c>
      <c r="O39"/>
      <c r="P39"/>
    </row>
    <row r="40" spans="1:16" hidden="1" x14ac:dyDescent="0.25">
      <c r="A40" t="s">
        <v>0</v>
      </c>
      <c r="B40" t="str">
        <f t="shared" si="0"/>
        <v>Página</v>
      </c>
      <c r="C40" t="str">
        <f t="shared" si="1"/>
        <v/>
      </c>
      <c r="D40" t="str">
        <f t="shared" si="2"/>
        <v/>
      </c>
      <c r="E40" t="str">
        <f t="shared" si="3"/>
        <v/>
      </c>
      <c r="F40" t="str">
        <f t="shared" si="4"/>
        <v/>
      </c>
      <c r="G40" t="str">
        <f t="shared" si="5"/>
        <v/>
      </c>
      <c r="H40" t="str">
        <f t="shared" si="6"/>
        <v/>
      </c>
      <c r="J40" t="s">
        <v>159</v>
      </c>
      <c r="K40" t="s">
        <v>131</v>
      </c>
      <c r="L40" t="s">
        <v>131</v>
      </c>
      <c r="M40" t="s">
        <v>131</v>
      </c>
      <c r="N40" s="4" t="str">
        <f t="shared" si="7"/>
        <v/>
      </c>
      <c r="O40"/>
      <c r="P40"/>
    </row>
    <row r="41" spans="1:16" hidden="1" x14ac:dyDescent="0.25">
      <c r="A41" t="s">
        <v>1</v>
      </c>
      <c r="B41" t="str">
        <f t="shared" si="0"/>
        <v>CÂMARA</v>
      </c>
      <c r="C41" t="str">
        <f t="shared" si="1"/>
        <v/>
      </c>
      <c r="D41" t="str">
        <f t="shared" si="2"/>
        <v/>
      </c>
      <c r="E41" t="str">
        <f t="shared" si="3"/>
        <v/>
      </c>
      <c r="F41" t="str">
        <f t="shared" si="4"/>
        <v/>
      </c>
      <c r="G41" t="str">
        <f t="shared" si="5"/>
        <v/>
      </c>
      <c r="H41" t="str">
        <f t="shared" si="6"/>
        <v/>
      </c>
      <c r="J41" t="s">
        <v>160</v>
      </c>
      <c r="K41" t="s">
        <v>131</v>
      </c>
      <c r="L41" t="s">
        <v>131</v>
      </c>
      <c r="M41" t="s">
        <v>131</v>
      </c>
      <c r="N41" s="4" t="str">
        <f t="shared" si="7"/>
        <v/>
      </c>
      <c r="O41"/>
      <c r="P41"/>
    </row>
    <row r="42" spans="1:16" hidden="1" x14ac:dyDescent="0.25">
      <c r="A42" t="s">
        <v>2</v>
      </c>
      <c r="B42" t="str">
        <f t="shared" si="0"/>
        <v>Relaçã</v>
      </c>
      <c r="C42" t="str">
        <f t="shared" si="1"/>
        <v/>
      </c>
      <c r="D42" t="str">
        <f t="shared" si="2"/>
        <v/>
      </c>
      <c r="E42" t="str">
        <f t="shared" si="3"/>
        <v/>
      </c>
      <c r="F42" t="str">
        <f t="shared" si="4"/>
        <v/>
      </c>
      <c r="G42" t="str">
        <f t="shared" si="5"/>
        <v/>
      </c>
      <c r="H42" t="str">
        <f t="shared" si="6"/>
        <v/>
      </c>
      <c r="J42" t="s">
        <v>161</v>
      </c>
      <c r="K42" t="s">
        <v>131</v>
      </c>
      <c r="L42" t="s">
        <v>131</v>
      </c>
      <c r="M42" t="s">
        <v>131</v>
      </c>
      <c r="N42" s="4" t="str">
        <f t="shared" si="7"/>
        <v/>
      </c>
      <c r="O42"/>
      <c r="P42"/>
    </row>
    <row r="43" spans="1:16" hidden="1" x14ac:dyDescent="0.25">
      <c r="A43" t="s">
        <v>3</v>
      </c>
      <c r="B43" t="str">
        <f t="shared" si="0"/>
        <v xml:space="preserve">SETOR </v>
      </c>
      <c r="C43" t="str">
        <f t="shared" si="1"/>
        <v/>
      </c>
      <c r="D43" t="str">
        <f t="shared" si="2"/>
        <v/>
      </c>
      <c r="E43" t="str">
        <f t="shared" si="3"/>
        <v/>
      </c>
      <c r="F43" t="str">
        <f t="shared" si="4"/>
        <v/>
      </c>
      <c r="G43" t="str">
        <f t="shared" si="5"/>
        <v/>
      </c>
      <c r="H43" t="str">
        <f t="shared" si="6"/>
        <v/>
      </c>
      <c r="J43" t="s">
        <v>162</v>
      </c>
      <c r="K43" t="s">
        <v>131</v>
      </c>
      <c r="L43" t="s">
        <v>131</v>
      </c>
      <c r="M43" t="s">
        <v>131</v>
      </c>
      <c r="N43" s="4" t="str">
        <f t="shared" si="7"/>
        <v/>
      </c>
      <c r="O43"/>
      <c r="P43"/>
    </row>
    <row r="44" spans="1:16" hidden="1" x14ac:dyDescent="0.25">
      <c r="A44" t="s">
        <v>4</v>
      </c>
      <c r="B44" t="str">
        <f t="shared" si="0"/>
        <v>Mat.No</v>
      </c>
      <c r="C44" t="str">
        <f t="shared" si="1"/>
        <v/>
      </c>
      <c r="D44" t="str">
        <f t="shared" si="2"/>
        <v/>
      </c>
      <c r="E44" t="str">
        <f t="shared" si="3"/>
        <v/>
      </c>
      <c r="F44" t="str">
        <f t="shared" si="4"/>
        <v/>
      </c>
      <c r="G44" t="str">
        <f t="shared" si="5"/>
        <v/>
      </c>
      <c r="H44" t="str">
        <f t="shared" si="6"/>
        <v/>
      </c>
      <c r="J44" t="s">
        <v>163</v>
      </c>
      <c r="K44" t="s">
        <v>131</v>
      </c>
      <c r="L44" t="s">
        <v>131</v>
      </c>
      <c r="M44" t="s">
        <v>131</v>
      </c>
      <c r="N44" s="4" t="str">
        <f t="shared" si="7"/>
        <v/>
      </c>
      <c r="O44"/>
      <c r="P44"/>
    </row>
    <row r="45" spans="1:16" x14ac:dyDescent="0.25">
      <c r="A45" t="s">
        <v>36</v>
      </c>
      <c r="B45" t="str">
        <f t="shared" si="0"/>
        <v>100162</v>
      </c>
      <c r="C45" t="str">
        <f t="shared" si="1"/>
        <v>ELEN TELES DE SOUZA</v>
      </c>
      <c r="D45" t="str">
        <f t="shared" si="2"/>
        <v>ESTAGIÁRIO</v>
      </c>
      <c r="E45" t="str">
        <f t="shared" si="3"/>
        <v>30 HORAS</v>
      </c>
      <c r="F45" t="str">
        <f t="shared" si="4"/>
        <v>ENSINO SUPERIOR</v>
      </c>
      <c r="G45" t="str">
        <f t="shared" si="5"/>
        <v>20/01/2021</v>
      </c>
      <c r="H45" t="str">
        <f t="shared" si="6"/>
        <v>03/11/2022</v>
      </c>
      <c r="J45" s="4">
        <v>100162</v>
      </c>
      <c r="K45" s="5" t="s">
        <v>164</v>
      </c>
      <c r="L45" s="4" t="s">
        <v>128</v>
      </c>
      <c r="M45" s="4" t="s">
        <v>129</v>
      </c>
      <c r="N45" s="4" t="str">
        <f t="shared" si="7"/>
        <v>ENSINO SUPERIOR</v>
      </c>
      <c r="O45" s="6">
        <v>44216</v>
      </c>
      <c r="P45" s="6">
        <v>44868</v>
      </c>
    </row>
    <row r="46" spans="1:16" x14ac:dyDescent="0.25">
      <c r="A46" t="s">
        <v>37</v>
      </c>
      <c r="B46" t="str">
        <f t="shared" si="0"/>
        <v>100157</v>
      </c>
      <c r="C46" t="str">
        <f t="shared" si="1"/>
        <v>ERICK SANTOS MATOS</v>
      </c>
      <c r="D46" t="str">
        <f t="shared" si="2"/>
        <v>ESTAGIÁRIO</v>
      </c>
      <c r="E46" t="str">
        <f t="shared" si="3"/>
        <v>20 HORAS</v>
      </c>
      <c r="F46" t="str">
        <f t="shared" si="4"/>
        <v>ENSINO MÉDIO</v>
      </c>
      <c r="G46" t="str">
        <f t="shared" si="5"/>
        <v>04/01/2021</v>
      </c>
      <c r="H46" t="str">
        <f t="shared" si="6"/>
        <v>04/01/2023</v>
      </c>
      <c r="J46" s="4">
        <v>100157</v>
      </c>
      <c r="K46" s="5" t="s">
        <v>165</v>
      </c>
      <c r="L46" s="4" t="s">
        <v>128</v>
      </c>
      <c r="M46" s="4" t="s">
        <v>133</v>
      </c>
      <c r="N46" s="4" t="str">
        <f t="shared" si="7"/>
        <v>ENSINO MÉDIO</v>
      </c>
      <c r="O46" s="6">
        <v>44200</v>
      </c>
      <c r="P46" s="6">
        <v>44930</v>
      </c>
    </row>
    <row r="47" spans="1:16" x14ac:dyDescent="0.25">
      <c r="A47" t="s">
        <v>38</v>
      </c>
      <c r="B47" t="str">
        <f t="shared" si="0"/>
        <v>100182</v>
      </c>
      <c r="C47" t="str">
        <f t="shared" si="1"/>
        <v>FERNANDA GURNIAK WEBER DA SILVA</v>
      </c>
      <c r="D47" t="str">
        <f t="shared" si="2"/>
        <v>ESTAGIÁRIO</v>
      </c>
      <c r="E47" t="str">
        <f t="shared" si="3"/>
        <v>30 HORAS</v>
      </c>
      <c r="F47" t="str">
        <f t="shared" si="4"/>
        <v>ENSINO SUPERIOR</v>
      </c>
      <c r="G47" t="str">
        <f t="shared" si="5"/>
        <v>30/08/2021</v>
      </c>
      <c r="H47" t="str">
        <f t="shared" si="6"/>
        <v>10/02/2022</v>
      </c>
      <c r="J47" s="4">
        <v>100182</v>
      </c>
      <c r="K47" s="5" t="s">
        <v>166</v>
      </c>
      <c r="L47" s="4" t="s">
        <v>128</v>
      </c>
      <c r="M47" s="4" t="s">
        <v>129</v>
      </c>
      <c r="N47" s="4" t="str">
        <f t="shared" si="7"/>
        <v>ENSINO SUPERIOR</v>
      </c>
      <c r="O47" s="6">
        <v>44438</v>
      </c>
      <c r="P47" s="6">
        <v>44602</v>
      </c>
    </row>
    <row r="48" spans="1:16" x14ac:dyDescent="0.25">
      <c r="A48" t="s">
        <v>39</v>
      </c>
      <c r="B48" t="str">
        <f t="shared" si="0"/>
        <v>100234</v>
      </c>
      <c r="C48" t="str">
        <f t="shared" si="1"/>
        <v>FERNANDO BORGES TENUTIS</v>
      </c>
      <c r="D48" t="str">
        <f t="shared" si="2"/>
        <v>ESTAGIÁRIO</v>
      </c>
      <c r="E48" t="str">
        <f t="shared" si="3"/>
        <v>30 HORAS</v>
      </c>
      <c r="F48" t="str">
        <f t="shared" si="4"/>
        <v>ENSINO SUPERIOR</v>
      </c>
      <c r="G48" t="str">
        <f t="shared" si="5"/>
        <v>02/05/2023</v>
      </c>
      <c r="H48" t="str">
        <f t="shared" si="6"/>
        <v>24/07/2023</v>
      </c>
      <c r="J48" s="4">
        <v>100234</v>
      </c>
      <c r="K48" s="5" t="s">
        <v>167</v>
      </c>
      <c r="L48" s="4" t="s">
        <v>128</v>
      </c>
      <c r="M48" s="4" t="s">
        <v>129</v>
      </c>
      <c r="N48" s="4" t="str">
        <f t="shared" si="7"/>
        <v>ENSINO SUPERIOR</v>
      </c>
      <c r="O48" s="6">
        <v>45048</v>
      </c>
      <c r="P48" s="6">
        <v>45131</v>
      </c>
    </row>
    <row r="49" spans="1:16" x14ac:dyDescent="0.25">
      <c r="A49" t="s">
        <v>40</v>
      </c>
      <c r="B49" t="str">
        <f t="shared" si="0"/>
        <v>100167</v>
      </c>
      <c r="C49" t="str">
        <f t="shared" si="1"/>
        <v>FREDERICO AUGUSTO PICOLOTTO VIANA</v>
      </c>
      <c r="D49" t="str">
        <f t="shared" si="2"/>
        <v>ESTAGIÁRIO</v>
      </c>
      <c r="E49" t="str">
        <f t="shared" si="3"/>
        <v>30 HORAS</v>
      </c>
      <c r="F49" t="str">
        <f t="shared" si="4"/>
        <v>ENSINO SUPERIOR</v>
      </c>
      <c r="G49" t="str">
        <f t="shared" si="5"/>
        <v>13/04/2021</v>
      </c>
      <c r="H49" t="str">
        <f t="shared" si="6"/>
        <v>13/04/2023</v>
      </c>
      <c r="J49" s="4">
        <v>100167</v>
      </c>
      <c r="K49" s="5" t="s">
        <v>168</v>
      </c>
      <c r="L49" s="4" t="s">
        <v>128</v>
      </c>
      <c r="M49" s="4" t="s">
        <v>129</v>
      </c>
      <c r="N49" s="4" t="str">
        <f t="shared" si="7"/>
        <v>ENSINO SUPERIOR</v>
      </c>
      <c r="O49" s="6">
        <v>44299</v>
      </c>
      <c r="P49" s="6">
        <v>45029</v>
      </c>
    </row>
    <row r="50" spans="1:16" x14ac:dyDescent="0.25">
      <c r="A50" t="s">
        <v>41</v>
      </c>
      <c r="B50" t="str">
        <f t="shared" si="0"/>
        <v>100161</v>
      </c>
      <c r="C50" t="str">
        <f t="shared" si="1"/>
        <v>GABRIEL VIEIRA DE ALMEIDA</v>
      </c>
      <c r="D50" t="str">
        <f t="shared" si="2"/>
        <v>ESTAGIÁRIO</v>
      </c>
      <c r="E50" t="str">
        <f t="shared" si="3"/>
        <v>20 HORAS</v>
      </c>
      <c r="F50" t="str">
        <f t="shared" si="4"/>
        <v>ENSINO MÉDIO</v>
      </c>
      <c r="G50" t="str">
        <f t="shared" si="5"/>
        <v>18/01/2021</v>
      </c>
      <c r="H50" t="str">
        <f t="shared" si="6"/>
        <v>10/01/2022</v>
      </c>
      <c r="J50" s="4">
        <v>100161</v>
      </c>
      <c r="K50" s="5" t="s">
        <v>169</v>
      </c>
      <c r="L50" s="4" t="s">
        <v>128</v>
      </c>
      <c r="M50" s="4" t="s">
        <v>133</v>
      </c>
      <c r="N50" s="4" t="str">
        <f t="shared" si="7"/>
        <v>ENSINO MÉDIO</v>
      </c>
      <c r="O50" s="6">
        <v>44214</v>
      </c>
      <c r="P50" s="6">
        <v>44571</v>
      </c>
    </row>
    <row r="51" spans="1:16" x14ac:dyDescent="0.25">
      <c r="A51" t="s">
        <v>42</v>
      </c>
      <c r="B51" t="str">
        <f t="shared" si="0"/>
        <v>100252</v>
      </c>
      <c r="C51" t="str">
        <f t="shared" si="1"/>
        <v>GABRIELA ANGONESE FERRIOLI</v>
      </c>
      <c r="D51" t="str">
        <f t="shared" si="2"/>
        <v>ESTAGIÁRIO</v>
      </c>
      <c r="E51" t="str">
        <f t="shared" si="3"/>
        <v>30 HORAS</v>
      </c>
      <c r="F51" t="str">
        <f t="shared" si="4"/>
        <v>ENSINO SUPERIOR</v>
      </c>
      <c r="G51" t="str">
        <f t="shared" si="5"/>
        <v>20/11/2023</v>
      </c>
      <c r="H51" t="str">
        <f t="shared" si="6"/>
        <v/>
      </c>
      <c r="J51" s="4">
        <v>100252</v>
      </c>
      <c r="K51" s="5" t="s">
        <v>170</v>
      </c>
      <c r="L51" s="4" t="s">
        <v>128</v>
      </c>
      <c r="M51" s="4" t="s">
        <v>129</v>
      </c>
      <c r="N51" s="4" t="str">
        <f t="shared" si="7"/>
        <v>ENSINO SUPERIOR</v>
      </c>
      <c r="O51" s="6">
        <v>45250</v>
      </c>
      <c r="P51" s="4"/>
    </row>
    <row r="52" spans="1:16" x14ac:dyDescent="0.25">
      <c r="A52" t="s">
        <v>43</v>
      </c>
      <c r="B52" t="str">
        <f t="shared" si="0"/>
        <v>100241</v>
      </c>
      <c r="C52" t="str">
        <f t="shared" si="1"/>
        <v>GABRIELA MACIEL</v>
      </c>
      <c r="D52" t="str">
        <f t="shared" si="2"/>
        <v>ESTAGIÁRIO</v>
      </c>
      <c r="E52" t="str">
        <f t="shared" si="3"/>
        <v>30 HORAS</v>
      </c>
      <c r="F52" t="str">
        <f t="shared" si="4"/>
        <v>ENSINO SUPERIOR</v>
      </c>
      <c r="G52" t="str">
        <f t="shared" si="5"/>
        <v>09/08/2023</v>
      </c>
      <c r="H52" t="str">
        <f t="shared" si="6"/>
        <v>18/03/2024</v>
      </c>
      <c r="J52" s="4">
        <v>100241</v>
      </c>
      <c r="K52" s="5" t="s">
        <v>171</v>
      </c>
      <c r="L52" s="4" t="s">
        <v>128</v>
      </c>
      <c r="M52" s="4" t="s">
        <v>129</v>
      </c>
      <c r="N52" s="4" t="str">
        <f t="shared" si="7"/>
        <v>ENSINO SUPERIOR</v>
      </c>
      <c r="O52" s="6">
        <v>45147</v>
      </c>
      <c r="P52" s="6">
        <v>45369</v>
      </c>
    </row>
    <row r="53" spans="1:16" x14ac:dyDescent="0.25">
      <c r="A53" t="s">
        <v>44</v>
      </c>
      <c r="B53" t="str">
        <f t="shared" si="0"/>
        <v>100209</v>
      </c>
      <c r="C53" t="str">
        <f t="shared" si="1"/>
        <v>GABRIELI FARIOLI CLAUDIO</v>
      </c>
      <c r="D53" t="str">
        <f t="shared" si="2"/>
        <v>ESTAGIÁRIO</v>
      </c>
      <c r="E53" t="str">
        <f t="shared" si="3"/>
        <v>30 HORAS</v>
      </c>
      <c r="F53" t="str">
        <f t="shared" si="4"/>
        <v>ENSINO SUPERIOR</v>
      </c>
      <c r="G53" t="str">
        <f t="shared" si="5"/>
        <v>22/08/2022</v>
      </c>
      <c r="H53" t="str">
        <f t="shared" si="6"/>
        <v/>
      </c>
      <c r="J53" s="4">
        <v>100209</v>
      </c>
      <c r="K53" s="5" t="s">
        <v>172</v>
      </c>
      <c r="L53" s="4" t="s">
        <v>128</v>
      </c>
      <c r="M53" s="4" t="s">
        <v>129</v>
      </c>
      <c r="N53" s="4" t="str">
        <f t="shared" si="7"/>
        <v>ENSINO SUPERIOR</v>
      </c>
      <c r="O53" s="6">
        <v>44795</v>
      </c>
      <c r="P53" s="4"/>
    </row>
    <row r="54" spans="1:16" x14ac:dyDescent="0.25">
      <c r="A54" t="s">
        <v>45</v>
      </c>
      <c r="B54" t="str">
        <f t="shared" si="0"/>
        <v>100207</v>
      </c>
      <c r="C54" t="str">
        <f t="shared" si="1"/>
        <v>GABRIELLE RIBEIRO LORENZONI</v>
      </c>
      <c r="D54" t="str">
        <f t="shared" si="2"/>
        <v>ESTAGIÁRIO</v>
      </c>
      <c r="E54" t="str">
        <f t="shared" si="3"/>
        <v>30 HORAS</v>
      </c>
      <c r="F54" t="str">
        <f t="shared" si="4"/>
        <v>ENSINO SUPERIOR</v>
      </c>
      <c r="G54" t="str">
        <f t="shared" si="5"/>
        <v>15/06/2022</v>
      </c>
      <c r="H54" t="str">
        <f t="shared" si="6"/>
        <v>28/08/2023</v>
      </c>
      <c r="J54" s="4">
        <v>100207</v>
      </c>
      <c r="K54" s="5" t="s">
        <v>173</v>
      </c>
      <c r="L54" s="4" t="s">
        <v>128</v>
      </c>
      <c r="M54" s="4" t="s">
        <v>129</v>
      </c>
      <c r="N54" s="4" t="str">
        <f t="shared" si="7"/>
        <v>ENSINO SUPERIOR</v>
      </c>
      <c r="O54" s="6">
        <v>44727</v>
      </c>
      <c r="P54" s="6">
        <v>45166</v>
      </c>
    </row>
    <row r="55" spans="1:16" x14ac:dyDescent="0.25">
      <c r="A55" t="s">
        <v>46</v>
      </c>
      <c r="B55" t="str">
        <f t="shared" si="0"/>
        <v>100206</v>
      </c>
      <c r="C55" t="str">
        <f t="shared" si="1"/>
        <v>GIOVANNA LOPES DUTRA</v>
      </c>
      <c r="D55" t="str">
        <f t="shared" si="2"/>
        <v>ESTAGIÁRIO</v>
      </c>
      <c r="E55" t="str">
        <f t="shared" si="3"/>
        <v>30 HORAS</v>
      </c>
      <c r="F55" t="str">
        <f t="shared" si="4"/>
        <v>ENSINO SUPERIOR</v>
      </c>
      <c r="G55" t="str">
        <f t="shared" si="5"/>
        <v>15/06/2022</v>
      </c>
      <c r="H55" t="str">
        <f t="shared" si="6"/>
        <v>18/08/2022</v>
      </c>
      <c r="J55" s="4">
        <v>100206</v>
      </c>
      <c r="K55" s="5" t="s">
        <v>174</v>
      </c>
      <c r="L55" s="4" t="s">
        <v>128</v>
      </c>
      <c r="M55" s="4" t="s">
        <v>129</v>
      </c>
      <c r="N55" s="4" t="str">
        <f t="shared" si="7"/>
        <v>ENSINO SUPERIOR</v>
      </c>
      <c r="O55" s="6">
        <v>44727</v>
      </c>
      <c r="P55" s="6">
        <v>44791</v>
      </c>
    </row>
    <row r="56" spans="1:16" x14ac:dyDescent="0.25">
      <c r="A56" t="s">
        <v>47</v>
      </c>
      <c r="B56" t="str">
        <f t="shared" si="0"/>
        <v>100166</v>
      </c>
      <c r="C56" t="str">
        <f t="shared" si="1"/>
        <v>IDALIANE TEIXEIRA DUARTE BRUM</v>
      </c>
      <c r="D56" t="str">
        <f t="shared" si="2"/>
        <v>ESTAGIÁRIO</v>
      </c>
      <c r="E56" t="str">
        <f t="shared" si="3"/>
        <v>30 HORAS</v>
      </c>
      <c r="F56" t="str">
        <f t="shared" si="4"/>
        <v>ENSINO SUPERIOR</v>
      </c>
      <c r="G56" t="str">
        <f t="shared" si="5"/>
        <v>08/03/2021</v>
      </c>
      <c r="H56" t="str">
        <f t="shared" si="6"/>
        <v>02/08/2021</v>
      </c>
      <c r="J56" s="4">
        <v>100166</v>
      </c>
      <c r="K56" s="5" t="s">
        <v>175</v>
      </c>
      <c r="L56" s="4" t="s">
        <v>128</v>
      </c>
      <c r="M56" s="4" t="s">
        <v>129</v>
      </c>
      <c r="N56" s="4" t="str">
        <f t="shared" si="7"/>
        <v>ENSINO SUPERIOR</v>
      </c>
      <c r="O56" s="6">
        <v>44263</v>
      </c>
      <c r="P56" s="6">
        <v>44410</v>
      </c>
    </row>
    <row r="57" spans="1:16" x14ac:dyDescent="0.25">
      <c r="A57" t="s">
        <v>48</v>
      </c>
      <c r="B57" t="str">
        <f t="shared" si="0"/>
        <v>100255</v>
      </c>
      <c r="C57" t="str">
        <f t="shared" si="1"/>
        <v>IGOR DO AMARAL MOREIRA</v>
      </c>
      <c r="D57" t="str">
        <f t="shared" si="2"/>
        <v>ESTAGIÁRIO</v>
      </c>
      <c r="E57" t="str">
        <f t="shared" si="3"/>
        <v>30 HORAS</v>
      </c>
      <c r="F57" t="str">
        <f t="shared" si="4"/>
        <v>ENSINO SUPERIOR</v>
      </c>
      <c r="G57" t="str">
        <f t="shared" si="5"/>
        <v>19/12/2023</v>
      </c>
      <c r="H57" t="str">
        <f t="shared" si="6"/>
        <v/>
      </c>
      <c r="J57" s="4">
        <v>100255</v>
      </c>
      <c r="K57" s="5" t="s">
        <v>176</v>
      </c>
      <c r="L57" s="4" t="s">
        <v>128</v>
      </c>
      <c r="M57" s="4" t="s">
        <v>129</v>
      </c>
      <c r="N57" s="4" t="str">
        <f t="shared" si="7"/>
        <v>ENSINO SUPERIOR</v>
      </c>
      <c r="O57" s="6">
        <v>45279</v>
      </c>
      <c r="P57" s="4"/>
    </row>
    <row r="58" spans="1:16" x14ac:dyDescent="0.25">
      <c r="A58" t="s">
        <v>49</v>
      </c>
      <c r="B58" t="str">
        <f t="shared" si="0"/>
        <v>100212</v>
      </c>
      <c r="C58" t="str">
        <f t="shared" si="1"/>
        <v>ISABELA RAMOS</v>
      </c>
      <c r="D58" t="str">
        <f t="shared" si="2"/>
        <v>ESTAGIÁRIO</v>
      </c>
      <c r="E58" t="str">
        <f t="shared" si="3"/>
        <v>30 HORAS</v>
      </c>
      <c r="F58" t="str">
        <f t="shared" si="4"/>
        <v>ENSINO SUPERIOR</v>
      </c>
      <c r="G58" t="str">
        <f t="shared" si="5"/>
        <v>28/09/2022</v>
      </c>
      <c r="H58" t="str">
        <f t="shared" si="6"/>
        <v>21/08/2023</v>
      </c>
      <c r="J58" s="4">
        <v>100212</v>
      </c>
      <c r="K58" s="5" t="s">
        <v>177</v>
      </c>
      <c r="L58" s="4" t="s">
        <v>128</v>
      </c>
      <c r="M58" s="4" t="s">
        <v>129</v>
      </c>
      <c r="N58" s="4" t="str">
        <f t="shared" si="7"/>
        <v>ENSINO SUPERIOR</v>
      </c>
      <c r="O58" s="6">
        <v>44832</v>
      </c>
      <c r="P58" s="6">
        <v>45159</v>
      </c>
    </row>
    <row r="59" spans="1:16" x14ac:dyDescent="0.25">
      <c r="A59" t="s">
        <v>50</v>
      </c>
      <c r="B59" t="str">
        <f t="shared" si="0"/>
        <v>100265</v>
      </c>
      <c r="C59" t="str">
        <f t="shared" si="1"/>
        <v>ISABELLA JACOBS TONELLI</v>
      </c>
      <c r="D59" t="str">
        <f t="shared" si="2"/>
        <v>ESTAGIÁRIO</v>
      </c>
      <c r="E59" t="str">
        <f t="shared" si="3"/>
        <v>30 HORAS</v>
      </c>
      <c r="F59" t="str">
        <f t="shared" si="4"/>
        <v>ENSINO SUPERIOR</v>
      </c>
      <c r="G59" t="str">
        <f t="shared" si="5"/>
        <v>08/04/2024</v>
      </c>
      <c r="H59" t="str">
        <f t="shared" si="6"/>
        <v/>
      </c>
      <c r="J59" s="4">
        <v>100265</v>
      </c>
      <c r="K59" s="5" t="s">
        <v>178</v>
      </c>
      <c r="L59" s="4" t="s">
        <v>128</v>
      </c>
      <c r="M59" s="4" t="s">
        <v>129</v>
      </c>
      <c r="N59" s="4" t="str">
        <f t="shared" si="7"/>
        <v>ENSINO SUPERIOR</v>
      </c>
      <c r="O59" s="6">
        <v>45390</v>
      </c>
      <c r="P59" s="4"/>
    </row>
    <row r="60" spans="1:16" x14ac:dyDescent="0.25">
      <c r="A60" t="s">
        <v>51</v>
      </c>
      <c r="B60" t="str">
        <f t="shared" si="0"/>
        <v>100173</v>
      </c>
      <c r="C60" t="str">
        <f t="shared" si="1"/>
        <v>JAMILA LORA BERNARDI</v>
      </c>
      <c r="D60" t="str">
        <f t="shared" si="2"/>
        <v>ESTAGIÁRIO</v>
      </c>
      <c r="E60" t="str">
        <f t="shared" si="3"/>
        <v>30 HORAS</v>
      </c>
      <c r="F60" t="str">
        <f t="shared" si="4"/>
        <v>ENSINO SUPERIOR</v>
      </c>
      <c r="G60" t="str">
        <f t="shared" si="5"/>
        <v>19/04/2021</v>
      </c>
      <c r="H60" t="str">
        <f t="shared" si="6"/>
        <v>13/12/2021</v>
      </c>
      <c r="J60" s="4">
        <v>100173</v>
      </c>
      <c r="K60" s="5" t="s">
        <v>179</v>
      </c>
      <c r="L60" s="4" t="s">
        <v>128</v>
      </c>
      <c r="M60" s="4" t="s">
        <v>129</v>
      </c>
      <c r="N60" s="4" t="str">
        <f t="shared" si="7"/>
        <v>ENSINO SUPERIOR</v>
      </c>
      <c r="O60" s="6">
        <v>44305</v>
      </c>
      <c r="P60" s="6">
        <v>44543</v>
      </c>
    </row>
    <row r="61" spans="1:16" x14ac:dyDescent="0.25">
      <c r="A61" t="s">
        <v>52</v>
      </c>
      <c r="B61" t="str">
        <f t="shared" si="0"/>
        <v>100194</v>
      </c>
      <c r="C61" t="str">
        <f t="shared" si="1"/>
        <v>JOVANA CALAI</v>
      </c>
      <c r="D61" t="str">
        <f t="shared" si="2"/>
        <v>ESTAGIÁRIO</v>
      </c>
      <c r="E61" t="str">
        <f t="shared" si="3"/>
        <v>20 HORAS</v>
      </c>
      <c r="F61" t="str">
        <f t="shared" si="4"/>
        <v>ENSINO MÉDIO</v>
      </c>
      <c r="G61" t="str">
        <f t="shared" si="5"/>
        <v>24/01/2022</v>
      </c>
      <c r="H61" t="str">
        <f t="shared" si="6"/>
        <v>26/12/2022</v>
      </c>
      <c r="J61" s="4">
        <v>100194</v>
      </c>
      <c r="K61" s="5" t="s">
        <v>180</v>
      </c>
      <c r="L61" s="4" t="s">
        <v>128</v>
      </c>
      <c r="M61" s="4" t="s">
        <v>133</v>
      </c>
      <c r="N61" s="4" t="str">
        <f t="shared" si="7"/>
        <v>ENSINO MÉDIO</v>
      </c>
      <c r="O61" s="6">
        <v>44585</v>
      </c>
      <c r="P61" s="6">
        <v>44921</v>
      </c>
    </row>
    <row r="62" spans="1:16" x14ac:dyDescent="0.25">
      <c r="A62" t="s">
        <v>53</v>
      </c>
      <c r="B62" t="str">
        <f t="shared" si="0"/>
        <v>100236</v>
      </c>
      <c r="C62" t="str">
        <f t="shared" si="1"/>
        <v>JUAREZ SILVA DOS SANTOS</v>
      </c>
      <c r="D62" t="str">
        <f t="shared" si="2"/>
        <v>ESTAGIÁRIO</v>
      </c>
      <c r="E62" t="str">
        <f t="shared" si="3"/>
        <v>30 HORAS</v>
      </c>
      <c r="F62" t="str">
        <f t="shared" si="4"/>
        <v>ENSINO SUPERIOR</v>
      </c>
      <c r="G62" t="str">
        <f t="shared" si="5"/>
        <v>07/06/2023</v>
      </c>
      <c r="H62" t="str">
        <f t="shared" si="6"/>
        <v>07/12/2023</v>
      </c>
      <c r="J62" s="4">
        <v>100236</v>
      </c>
      <c r="K62" s="5" t="s">
        <v>181</v>
      </c>
      <c r="L62" s="4" t="s">
        <v>128</v>
      </c>
      <c r="M62" s="4" t="s">
        <v>129</v>
      </c>
      <c r="N62" s="4" t="str">
        <f t="shared" si="7"/>
        <v>ENSINO SUPERIOR</v>
      </c>
      <c r="O62" s="6">
        <v>45084</v>
      </c>
      <c r="P62" s="6">
        <v>45267</v>
      </c>
    </row>
    <row r="63" spans="1:16" x14ac:dyDescent="0.25">
      <c r="A63" t="s">
        <v>54</v>
      </c>
      <c r="B63" t="str">
        <f t="shared" si="0"/>
        <v>100245</v>
      </c>
      <c r="C63" t="str">
        <f t="shared" si="1"/>
        <v>JULIANO PEREIRA DA SILVA</v>
      </c>
      <c r="D63" t="str">
        <f t="shared" si="2"/>
        <v>ESTAGIÁRIO</v>
      </c>
      <c r="E63" t="str">
        <f t="shared" si="3"/>
        <v>30 HORAS</v>
      </c>
      <c r="F63" t="str">
        <f t="shared" si="4"/>
        <v>ENSINO SUPERIOR</v>
      </c>
      <c r="G63" t="str">
        <f t="shared" si="5"/>
        <v>30/08/2023</v>
      </c>
      <c r="H63" t="str">
        <f t="shared" si="6"/>
        <v>29/02/2024</v>
      </c>
      <c r="J63" s="4">
        <v>100245</v>
      </c>
      <c r="K63" s="5" t="s">
        <v>182</v>
      </c>
      <c r="L63" s="4" t="s">
        <v>128</v>
      </c>
      <c r="M63" s="4" t="s">
        <v>129</v>
      </c>
      <c r="N63" s="4" t="str">
        <f t="shared" si="7"/>
        <v>ENSINO SUPERIOR</v>
      </c>
      <c r="O63" s="6">
        <v>45168</v>
      </c>
      <c r="P63" s="6">
        <v>45351</v>
      </c>
    </row>
    <row r="64" spans="1:16" x14ac:dyDescent="0.25">
      <c r="A64" t="s">
        <v>55</v>
      </c>
      <c r="B64" t="str">
        <f t="shared" si="0"/>
        <v>100160</v>
      </c>
      <c r="C64" t="str">
        <f t="shared" si="1"/>
        <v>JÚLIA SANTINI REINHEIMER</v>
      </c>
      <c r="D64" t="str">
        <f t="shared" si="2"/>
        <v>ESTAGIÁRIO</v>
      </c>
      <c r="E64" t="str">
        <f t="shared" si="3"/>
        <v>20 HORAS</v>
      </c>
      <c r="F64" t="str">
        <f t="shared" si="4"/>
        <v>ENSINO MÉDIO</v>
      </c>
      <c r="G64" t="str">
        <f t="shared" si="5"/>
        <v>14/01/2021</v>
      </c>
      <c r="H64" t="str">
        <f t="shared" si="6"/>
        <v>01/01/2022</v>
      </c>
      <c r="J64" s="4">
        <v>100160</v>
      </c>
      <c r="K64" s="5" t="s">
        <v>183</v>
      </c>
      <c r="L64" s="4" t="s">
        <v>128</v>
      </c>
      <c r="M64" s="4" t="s">
        <v>133</v>
      </c>
      <c r="N64" s="4" t="str">
        <f t="shared" si="7"/>
        <v>ENSINO MÉDIO</v>
      </c>
      <c r="O64" s="6">
        <v>44210</v>
      </c>
      <c r="P64" s="6">
        <v>44562</v>
      </c>
    </row>
    <row r="65" spans="1:16" x14ac:dyDescent="0.25">
      <c r="A65" t="s">
        <v>56</v>
      </c>
      <c r="B65" t="str">
        <f t="shared" si="0"/>
        <v>100243</v>
      </c>
      <c r="C65" t="str">
        <f t="shared" si="1"/>
        <v>KAMILLY RAABE DA SILVEIRA DE SOUZA</v>
      </c>
      <c r="D65" t="str">
        <f t="shared" si="2"/>
        <v>ESTAGIÁRIO</v>
      </c>
      <c r="E65" t="str">
        <f t="shared" si="3"/>
        <v>30 HORAS</v>
      </c>
      <c r="F65" t="str">
        <f t="shared" si="4"/>
        <v>ENSINO SUPERIOR</v>
      </c>
      <c r="G65" t="str">
        <f t="shared" si="5"/>
        <v>16/08/2023</v>
      </c>
      <c r="H65" t="str">
        <f t="shared" si="6"/>
        <v/>
      </c>
      <c r="J65" s="4">
        <v>100243</v>
      </c>
      <c r="K65" s="5" t="s">
        <v>184</v>
      </c>
      <c r="L65" s="4" t="s">
        <v>128</v>
      </c>
      <c r="M65" s="4" t="s">
        <v>129</v>
      </c>
      <c r="N65" s="4" t="str">
        <f t="shared" si="7"/>
        <v>ENSINO SUPERIOR</v>
      </c>
      <c r="O65" s="6">
        <v>45154</v>
      </c>
      <c r="P65" s="4"/>
    </row>
    <row r="66" spans="1:16" x14ac:dyDescent="0.25">
      <c r="A66" t="s">
        <v>57</v>
      </c>
      <c r="B66" t="str">
        <f t="shared" si="0"/>
        <v>100216</v>
      </c>
      <c r="C66" t="str">
        <f t="shared" si="1"/>
        <v>KASSIANO DA COSTA VARGAS</v>
      </c>
      <c r="D66" t="str">
        <f t="shared" si="2"/>
        <v>ESTAGIÁRIO</v>
      </c>
      <c r="E66" t="str">
        <f t="shared" si="3"/>
        <v>30 HORAS</v>
      </c>
      <c r="F66" t="str">
        <f t="shared" si="4"/>
        <v>ENSINO SUPERIOR</v>
      </c>
      <c r="G66" t="str">
        <f t="shared" si="5"/>
        <v>23/01/2023</v>
      </c>
      <c r="H66" t="str">
        <f t="shared" si="6"/>
        <v/>
      </c>
      <c r="J66" s="4">
        <v>100216</v>
      </c>
      <c r="K66" s="5" t="s">
        <v>185</v>
      </c>
      <c r="L66" s="4" t="s">
        <v>128</v>
      </c>
      <c r="M66" s="4" t="s">
        <v>129</v>
      </c>
      <c r="N66" s="4" t="str">
        <f t="shared" si="7"/>
        <v>ENSINO SUPERIOR</v>
      </c>
      <c r="O66" s="6">
        <v>44949</v>
      </c>
      <c r="P66" s="4"/>
    </row>
    <row r="67" spans="1:16" x14ac:dyDescent="0.25">
      <c r="A67" t="s">
        <v>58</v>
      </c>
      <c r="B67" t="str">
        <f t="shared" si="0"/>
        <v>100232</v>
      </c>
      <c r="C67" t="str">
        <f t="shared" si="1"/>
        <v>KAUANA VIERA DE ARRUDA</v>
      </c>
      <c r="D67" t="str">
        <f t="shared" si="2"/>
        <v>ESTAGIÁRIO</v>
      </c>
      <c r="E67" t="str">
        <f t="shared" si="3"/>
        <v>20 HORAS</v>
      </c>
      <c r="F67" t="str">
        <f t="shared" si="4"/>
        <v>ENSINO MÉDIO</v>
      </c>
      <c r="G67" t="str">
        <f t="shared" si="5"/>
        <v>18/04/2023</v>
      </c>
      <c r="H67" t="str">
        <f t="shared" si="6"/>
        <v>18/10/2023</v>
      </c>
      <c r="J67" s="4">
        <v>100232</v>
      </c>
      <c r="K67" s="5" t="s">
        <v>186</v>
      </c>
      <c r="L67" s="4" t="s">
        <v>128</v>
      </c>
      <c r="M67" s="4" t="s">
        <v>133</v>
      </c>
      <c r="N67" s="4" t="str">
        <f t="shared" si="7"/>
        <v>ENSINO MÉDIO</v>
      </c>
      <c r="O67" s="6">
        <v>45034</v>
      </c>
      <c r="P67" s="6">
        <v>45217</v>
      </c>
    </row>
    <row r="68" spans="1:16" x14ac:dyDescent="0.25">
      <c r="A68" t="s">
        <v>59</v>
      </c>
      <c r="B68" t="str">
        <f t="shared" si="0"/>
        <v>100183</v>
      </c>
      <c r="C68" t="str">
        <f t="shared" si="1"/>
        <v>KAUANE CAMARGO RODRIGUES</v>
      </c>
      <c r="D68" t="str">
        <f t="shared" si="2"/>
        <v>ESTAGIÁRIO</v>
      </c>
      <c r="E68" t="str">
        <f t="shared" si="3"/>
        <v>20 HORAS</v>
      </c>
      <c r="F68" t="str">
        <f t="shared" si="4"/>
        <v>ENSINO MÉDIO</v>
      </c>
      <c r="G68" t="str">
        <f t="shared" si="5"/>
        <v>13/09/2021</v>
      </c>
      <c r="H68" t="str">
        <f t="shared" si="6"/>
        <v>01/01/2022</v>
      </c>
      <c r="J68" s="4">
        <v>100183</v>
      </c>
      <c r="K68" s="5" t="s">
        <v>187</v>
      </c>
      <c r="L68" s="4" t="s">
        <v>128</v>
      </c>
      <c r="M68" s="4" t="s">
        <v>133</v>
      </c>
      <c r="N68" s="4" t="str">
        <f t="shared" si="7"/>
        <v>ENSINO MÉDIO</v>
      </c>
      <c r="O68" s="6">
        <v>44452</v>
      </c>
      <c r="P68" s="6">
        <v>44562</v>
      </c>
    </row>
    <row r="69" spans="1:16" x14ac:dyDescent="0.25">
      <c r="A69" t="s">
        <v>60</v>
      </c>
      <c r="B69" t="str">
        <f t="shared" si="0"/>
        <v>100247</v>
      </c>
      <c r="C69" t="str">
        <f t="shared" si="1"/>
        <v>KAUÊ RANGEL DE SOUZA PAZ</v>
      </c>
      <c r="D69" t="str">
        <f t="shared" si="2"/>
        <v>ESTAGIÁRIO</v>
      </c>
      <c r="E69" t="str">
        <f t="shared" si="3"/>
        <v>30 HORAS</v>
      </c>
      <c r="F69" t="str">
        <f t="shared" si="4"/>
        <v>ENSINO SUPERIOR</v>
      </c>
      <c r="G69" t="str">
        <f t="shared" si="5"/>
        <v>27/09/2023</v>
      </c>
      <c r="H69" t="str">
        <f t="shared" si="6"/>
        <v/>
      </c>
      <c r="J69" s="4">
        <v>100247</v>
      </c>
      <c r="K69" s="5" t="s">
        <v>188</v>
      </c>
      <c r="L69" s="4" t="s">
        <v>128</v>
      </c>
      <c r="M69" s="4" t="s">
        <v>129</v>
      </c>
      <c r="N69" s="4" t="str">
        <f t="shared" si="7"/>
        <v>ENSINO SUPERIOR</v>
      </c>
      <c r="O69" s="6">
        <v>45196</v>
      </c>
      <c r="P69" s="4"/>
    </row>
    <row r="70" spans="1:16" x14ac:dyDescent="0.25">
      <c r="A70" t="s">
        <v>61</v>
      </c>
      <c r="B70" t="str">
        <f t="shared" si="0"/>
        <v>100163</v>
      </c>
      <c r="C70" t="str">
        <f t="shared" si="1"/>
        <v>KAYLA PAIM DOS SANTOS</v>
      </c>
      <c r="D70" t="str">
        <f t="shared" si="2"/>
        <v>ESTAGIÁRIO</v>
      </c>
      <c r="E70" t="str">
        <f t="shared" si="3"/>
        <v>30 HORAS</v>
      </c>
      <c r="F70" t="str">
        <f t="shared" si="4"/>
        <v>ENSINO SUPERIOR</v>
      </c>
      <c r="G70" t="str">
        <f t="shared" si="5"/>
        <v>25/01/2021</v>
      </c>
      <c r="H70" t="str">
        <f t="shared" si="6"/>
        <v>15/03/2022</v>
      </c>
      <c r="J70" s="4">
        <v>100163</v>
      </c>
      <c r="K70" s="5" t="s">
        <v>189</v>
      </c>
      <c r="L70" s="4" t="s">
        <v>128</v>
      </c>
      <c r="M70" s="4" t="s">
        <v>129</v>
      </c>
      <c r="N70" s="4" t="str">
        <f t="shared" si="7"/>
        <v>ENSINO SUPERIOR</v>
      </c>
      <c r="O70" s="6">
        <v>44221</v>
      </c>
      <c r="P70" s="6">
        <v>44635</v>
      </c>
    </row>
    <row r="71" spans="1:16" x14ac:dyDescent="0.25">
      <c r="A71" t="s">
        <v>62</v>
      </c>
      <c r="B71" t="str">
        <f t="shared" si="0"/>
        <v>100271</v>
      </c>
      <c r="C71" t="str">
        <f t="shared" si="1"/>
        <v>KETLIN PIRES ELESBÃO</v>
      </c>
      <c r="D71" t="str">
        <f t="shared" si="2"/>
        <v>ESTAGIÁRIO</v>
      </c>
      <c r="E71" t="str">
        <f t="shared" si="3"/>
        <v>30 HORAS</v>
      </c>
      <c r="F71" t="str">
        <f t="shared" si="4"/>
        <v>ENSINO SUPERIOR</v>
      </c>
      <c r="G71" t="str">
        <f t="shared" si="5"/>
        <v>08/05/2024</v>
      </c>
      <c r="H71" t="str">
        <f t="shared" si="6"/>
        <v/>
      </c>
      <c r="J71" s="4">
        <v>100271</v>
      </c>
      <c r="K71" s="5" t="s">
        <v>190</v>
      </c>
      <c r="L71" s="4" t="s">
        <v>128</v>
      </c>
      <c r="M71" s="4" t="s">
        <v>129</v>
      </c>
      <c r="N71" s="4" t="str">
        <f t="shared" si="7"/>
        <v>ENSINO SUPERIOR</v>
      </c>
      <c r="O71" s="6">
        <v>45420</v>
      </c>
      <c r="P71" s="4"/>
    </row>
    <row r="72" spans="1:16" x14ac:dyDescent="0.25">
      <c r="A72" t="s">
        <v>63</v>
      </c>
      <c r="B72" t="str">
        <f t="shared" si="0"/>
        <v>100215</v>
      </c>
      <c r="C72" t="str">
        <f t="shared" si="1"/>
        <v>LARISSA SANTOS DA SILVA</v>
      </c>
      <c r="D72" t="str">
        <f t="shared" si="2"/>
        <v>ESTAGIÁRIO</v>
      </c>
      <c r="E72" t="str">
        <f t="shared" si="3"/>
        <v>30 HORAS</v>
      </c>
      <c r="F72" t="str">
        <f t="shared" si="4"/>
        <v>ENSINO SUPERIOR</v>
      </c>
      <c r="G72" t="str">
        <f t="shared" si="5"/>
        <v>10/11/2022</v>
      </c>
      <c r="H72" t="str">
        <f t="shared" si="6"/>
        <v>28/08/2023</v>
      </c>
      <c r="J72" s="4">
        <v>100215</v>
      </c>
      <c r="K72" s="5" t="s">
        <v>191</v>
      </c>
      <c r="L72" s="4" t="s">
        <v>128</v>
      </c>
      <c r="M72" s="4" t="s">
        <v>129</v>
      </c>
      <c r="N72" s="4" t="str">
        <f t="shared" si="7"/>
        <v>ENSINO SUPERIOR</v>
      </c>
      <c r="O72" s="6">
        <v>44875</v>
      </c>
      <c r="P72" s="6">
        <v>45166</v>
      </c>
    </row>
    <row r="73" spans="1:16" x14ac:dyDescent="0.25">
      <c r="A73" t="s">
        <v>64</v>
      </c>
      <c r="B73" t="str">
        <f t="shared" si="0"/>
        <v>100213</v>
      </c>
      <c r="C73" t="str">
        <f t="shared" si="1"/>
        <v>LAURA PAIM DA SILVA</v>
      </c>
      <c r="D73" t="str">
        <f t="shared" si="2"/>
        <v>ESTAGIÁRIO</v>
      </c>
      <c r="E73" t="str">
        <f t="shared" si="3"/>
        <v>30 HORAS</v>
      </c>
      <c r="F73" t="str">
        <f t="shared" si="4"/>
        <v>ENSINO SUPERIOR</v>
      </c>
      <c r="G73" t="str">
        <f t="shared" si="5"/>
        <v>13/10/2022</v>
      </c>
      <c r="H73" t="str">
        <f t="shared" si="6"/>
        <v>15/05/2023</v>
      </c>
      <c r="J73" s="4">
        <v>100213</v>
      </c>
      <c r="K73" s="5" t="s">
        <v>192</v>
      </c>
      <c r="L73" s="4" t="s">
        <v>128</v>
      </c>
      <c r="M73" s="4" t="s">
        <v>129</v>
      </c>
      <c r="N73" s="4" t="str">
        <f t="shared" si="7"/>
        <v>ENSINO SUPERIOR</v>
      </c>
      <c r="O73" s="6">
        <v>44847</v>
      </c>
      <c r="P73" s="6">
        <v>45061</v>
      </c>
    </row>
    <row r="74" spans="1:16" x14ac:dyDescent="0.25">
      <c r="A74" t="s">
        <v>65</v>
      </c>
      <c r="B74" t="str">
        <f t="shared" ref="B74:B137" si="8">LEFT(A74,6)</f>
        <v>100191</v>
      </c>
      <c r="C74" t="str">
        <f t="shared" ref="C74:C137" si="9">IFERROR(MID(A74,7,SEARCH("ESTAGIÁRIO",A74)-8),"")</f>
        <v>LAURA SUZIN DA CONCEIÇÃO</v>
      </c>
      <c r="D74" t="str">
        <f t="shared" ref="D74:D137" si="10">IF(LEN(C74)=0,"","ESTAGIÁRIO")</f>
        <v>ESTAGIÁRIO</v>
      </c>
      <c r="E74" t="str">
        <f t="shared" ref="E74:E137" si="11">IFERROR(MID(A74,SEARCH(" HORAS -",A74)-2,8),"")</f>
        <v>20 HORAS</v>
      </c>
      <c r="F74" t="str">
        <f t="shared" ref="F74:F137" si="12">IF(E74="30 HORAS","ENSINO SUPERIOR",IF(E74="20 HORAS","ENSINO MÉDIO",""))</f>
        <v>ENSINO MÉDIO</v>
      </c>
      <c r="G74" t="str">
        <f t="shared" ref="G74:G137" si="13">IFERROR(MID(A74,SEARCH("/",A74)-2,10),"")</f>
        <v>11/01/2022</v>
      </c>
      <c r="H74" t="str">
        <f t="shared" ref="H74:H137" si="14">IFERROR(MID(A74,SEARCH("/",A74)+9,10),"")</f>
        <v>29/12/2023</v>
      </c>
      <c r="J74" s="4">
        <v>100191</v>
      </c>
      <c r="K74" s="5" t="s">
        <v>193</v>
      </c>
      <c r="L74" s="4" t="s">
        <v>128</v>
      </c>
      <c r="M74" s="4" t="s">
        <v>133</v>
      </c>
      <c r="N74" s="4" t="str">
        <f t="shared" ref="N74:N137" si="15">F74</f>
        <v>ENSINO MÉDIO</v>
      </c>
      <c r="O74" s="6">
        <v>44572</v>
      </c>
      <c r="P74" s="6">
        <v>45289</v>
      </c>
    </row>
    <row r="75" spans="1:16" hidden="1" x14ac:dyDescent="0.25">
      <c r="A75" t="s">
        <v>66</v>
      </c>
      <c r="B75" t="str">
        <f t="shared" si="8"/>
        <v xml:space="preserve">ADMRH </v>
      </c>
      <c r="C75" t="str">
        <f t="shared" si="9"/>
        <v/>
      </c>
      <c r="D75" t="str">
        <f t="shared" si="10"/>
        <v/>
      </c>
      <c r="E75" t="str">
        <f t="shared" si="11"/>
        <v/>
      </c>
      <c r="F75" t="str">
        <f t="shared" si="12"/>
        <v/>
      </c>
      <c r="G75" t="str">
        <f t="shared" si="13"/>
        <v/>
      </c>
      <c r="H75" t="str">
        <f t="shared" si="14"/>
        <v/>
      </c>
      <c r="J75" t="s">
        <v>158</v>
      </c>
      <c r="K75" t="s">
        <v>131</v>
      </c>
      <c r="L75" t="s">
        <v>131</v>
      </c>
      <c r="M75" t="s">
        <v>131</v>
      </c>
      <c r="N75" s="4" t="str">
        <f t="shared" si="15"/>
        <v/>
      </c>
      <c r="O75"/>
      <c r="P75"/>
    </row>
    <row r="76" spans="1:16" hidden="1" x14ac:dyDescent="0.25">
      <c r="A76" s="1">
        <v>45435.591666666667</v>
      </c>
      <c r="B76" t="str">
        <f t="shared" si="8"/>
        <v>45435,</v>
      </c>
      <c r="C76" t="str">
        <f t="shared" si="9"/>
        <v/>
      </c>
      <c r="D76" t="str">
        <f t="shared" si="10"/>
        <v/>
      </c>
      <c r="E76" t="str">
        <f t="shared" si="11"/>
        <v/>
      </c>
      <c r="F76" t="str">
        <f t="shared" si="12"/>
        <v/>
      </c>
      <c r="G76" t="str">
        <f t="shared" si="13"/>
        <v/>
      </c>
      <c r="H76" t="str">
        <f t="shared" si="14"/>
        <v/>
      </c>
      <c r="J76">
        <v>45435</v>
      </c>
      <c r="K76" t="s">
        <v>131</v>
      </c>
      <c r="L76" t="s">
        <v>131</v>
      </c>
      <c r="M76" t="s">
        <v>131</v>
      </c>
      <c r="N76" s="4" t="str">
        <f t="shared" si="15"/>
        <v/>
      </c>
      <c r="O76"/>
      <c r="P76"/>
    </row>
    <row r="77" spans="1:16" hidden="1" x14ac:dyDescent="0.25">
      <c r="A77" t="s">
        <v>0</v>
      </c>
      <c r="B77" t="str">
        <f t="shared" si="8"/>
        <v>Página</v>
      </c>
      <c r="C77" t="str">
        <f t="shared" si="9"/>
        <v/>
      </c>
      <c r="D77" t="str">
        <f t="shared" si="10"/>
        <v/>
      </c>
      <c r="E77" t="str">
        <f t="shared" si="11"/>
        <v/>
      </c>
      <c r="F77" t="str">
        <f t="shared" si="12"/>
        <v/>
      </c>
      <c r="G77" t="str">
        <f t="shared" si="13"/>
        <v/>
      </c>
      <c r="H77" t="str">
        <f t="shared" si="14"/>
        <v/>
      </c>
      <c r="J77" t="s">
        <v>159</v>
      </c>
      <c r="K77" t="s">
        <v>131</v>
      </c>
      <c r="L77" t="s">
        <v>131</v>
      </c>
      <c r="M77" t="s">
        <v>131</v>
      </c>
      <c r="N77" s="4" t="str">
        <f t="shared" si="15"/>
        <v/>
      </c>
      <c r="O77"/>
      <c r="P77"/>
    </row>
    <row r="78" spans="1:16" hidden="1" x14ac:dyDescent="0.25">
      <c r="A78" t="s">
        <v>1</v>
      </c>
      <c r="B78" t="str">
        <f t="shared" si="8"/>
        <v>CÂMARA</v>
      </c>
      <c r="C78" t="str">
        <f t="shared" si="9"/>
        <v/>
      </c>
      <c r="D78" t="str">
        <f t="shared" si="10"/>
        <v/>
      </c>
      <c r="E78" t="str">
        <f t="shared" si="11"/>
        <v/>
      </c>
      <c r="F78" t="str">
        <f t="shared" si="12"/>
        <v/>
      </c>
      <c r="G78" t="str">
        <f t="shared" si="13"/>
        <v/>
      </c>
      <c r="H78" t="str">
        <f t="shared" si="14"/>
        <v/>
      </c>
      <c r="J78" t="s">
        <v>160</v>
      </c>
      <c r="K78" t="s">
        <v>131</v>
      </c>
      <c r="L78" t="s">
        <v>131</v>
      </c>
      <c r="M78" t="s">
        <v>131</v>
      </c>
      <c r="N78" s="4" t="str">
        <f t="shared" si="15"/>
        <v/>
      </c>
      <c r="O78"/>
      <c r="P78"/>
    </row>
    <row r="79" spans="1:16" hidden="1" x14ac:dyDescent="0.25">
      <c r="A79" t="s">
        <v>2</v>
      </c>
      <c r="B79" t="str">
        <f t="shared" si="8"/>
        <v>Relaçã</v>
      </c>
      <c r="C79" t="str">
        <f t="shared" si="9"/>
        <v/>
      </c>
      <c r="D79" t="str">
        <f t="shared" si="10"/>
        <v/>
      </c>
      <c r="E79" t="str">
        <f t="shared" si="11"/>
        <v/>
      </c>
      <c r="F79" t="str">
        <f t="shared" si="12"/>
        <v/>
      </c>
      <c r="G79" t="str">
        <f t="shared" si="13"/>
        <v/>
      </c>
      <c r="H79" t="str">
        <f t="shared" si="14"/>
        <v/>
      </c>
      <c r="J79" t="s">
        <v>161</v>
      </c>
      <c r="K79" t="s">
        <v>131</v>
      </c>
      <c r="L79" t="s">
        <v>131</v>
      </c>
      <c r="M79" t="s">
        <v>131</v>
      </c>
      <c r="N79" s="4" t="str">
        <f t="shared" si="15"/>
        <v/>
      </c>
      <c r="O79"/>
      <c r="P79"/>
    </row>
    <row r="80" spans="1:16" hidden="1" x14ac:dyDescent="0.25">
      <c r="A80" t="s">
        <v>3</v>
      </c>
      <c r="B80" t="str">
        <f t="shared" si="8"/>
        <v xml:space="preserve">SETOR </v>
      </c>
      <c r="C80" t="str">
        <f t="shared" si="9"/>
        <v/>
      </c>
      <c r="D80" t="str">
        <f t="shared" si="10"/>
        <v/>
      </c>
      <c r="E80" t="str">
        <f t="shared" si="11"/>
        <v/>
      </c>
      <c r="F80" t="str">
        <f t="shared" si="12"/>
        <v/>
      </c>
      <c r="G80" t="str">
        <f t="shared" si="13"/>
        <v/>
      </c>
      <c r="H80" t="str">
        <f t="shared" si="14"/>
        <v/>
      </c>
      <c r="J80" t="s">
        <v>162</v>
      </c>
      <c r="K80" t="s">
        <v>131</v>
      </c>
      <c r="L80" t="s">
        <v>131</v>
      </c>
      <c r="M80" t="s">
        <v>131</v>
      </c>
      <c r="N80" s="4" t="str">
        <f t="shared" si="15"/>
        <v/>
      </c>
      <c r="O80"/>
      <c r="P80"/>
    </row>
    <row r="81" spans="1:16" hidden="1" x14ac:dyDescent="0.25">
      <c r="A81" t="s">
        <v>4</v>
      </c>
      <c r="B81" t="str">
        <f t="shared" si="8"/>
        <v>Mat.No</v>
      </c>
      <c r="C81" t="str">
        <f t="shared" si="9"/>
        <v/>
      </c>
      <c r="D81" t="str">
        <f t="shared" si="10"/>
        <v/>
      </c>
      <c r="E81" t="str">
        <f t="shared" si="11"/>
        <v/>
      </c>
      <c r="F81" t="str">
        <f t="shared" si="12"/>
        <v/>
      </c>
      <c r="G81" t="str">
        <f t="shared" si="13"/>
        <v/>
      </c>
      <c r="H81" t="str">
        <f t="shared" si="14"/>
        <v/>
      </c>
      <c r="J81" t="s">
        <v>163</v>
      </c>
      <c r="K81" t="s">
        <v>131</v>
      </c>
      <c r="L81" t="s">
        <v>131</v>
      </c>
      <c r="M81" t="s">
        <v>131</v>
      </c>
      <c r="N81" s="4" t="str">
        <f t="shared" si="15"/>
        <v/>
      </c>
      <c r="O81"/>
      <c r="P81"/>
    </row>
    <row r="82" spans="1:16" x14ac:dyDescent="0.25">
      <c r="A82" t="s">
        <v>67</v>
      </c>
      <c r="B82" t="str">
        <f t="shared" si="8"/>
        <v>100248</v>
      </c>
      <c r="C82" t="str">
        <f t="shared" si="9"/>
        <v>LEONARDO DE MACÊDO GALAFASSI</v>
      </c>
      <c r="D82" t="str">
        <f t="shared" si="10"/>
        <v>ESTAGIÁRIO</v>
      </c>
      <c r="E82" t="str">
        <f t="shared" si="11"/>
        <v>30 HORAS</v>
      </c>
      <c r="F82" t="str">
        <f t="shared" si="12"/>
        <v>ENSINO SUPERIOR</v>
      </c>
      <c r="G82" t="str">
        <f t="shared" si="13"/>
        <v>10/10/2023</v>
      </c>
      <c r="H82" t="str">
        <f t="shared" si="14"/>
        <v/>
      </c>
      <c r="J82" s="4">
        <v>100248</v>
      </c>
      <c r="K82" s="5" t="s">
        <v>194</v>
      </c>
      <c r="L82" s="4" t="s">
        <v>128</v>
      </c>
      <c r="M82" s="4" t="s">
        <v>129</v>
      </c>
      <c r="N82" s="4" t="str">
        <f t="shared" si="15"/>
        <v>ENSINO SUPERIOR</v>
      </c>
      <c r="O82" s="6">
        <v>45209</v>
      </c>
      <c r="P82" s="4"/>
    </row>
    <row r="83" spans="1:16" x14ac:dyDescent="0.25">
      <c r="A83" t="s">
        <v>68</v>
      </c>
      <c r="B83" t="str">
        <f t="shared" si="8"/>
        <v>100225</v>
      </c>
      <c r="C83" t="str">
        <f t="shared" si="9"/>
        <v>LEONARDO IOB DE OLIVEIRA</v>
      </c>
      <c r="D83" t="str">
        <f t="shared" si="10"/>
        <v>ESTAGIÁRIO</v>
      </c>
      <c r="E83" t="str">
        <f t="shared" si="11"/>
        <v>30 HORAS</v>
      </c>
      <c r="F83" t="str">
        <f t="shared" si="12"/>
        <v>ENSINO SUPERIOR</v>
      </c>
      <c r="G83" t="str">
        <f t="shared" si="13"/>
        <v>03/04/2023</v>
      </c>
      <c r="H83" t="str">
        <f t="shared" si="14"/>
        <v>19/09/2023</v>
      </c>
      <c r="J83" s="4">
        <v>100225</v>
      </c>
      <c r="K83" s="5" t="s">
        <v>195</v>
      </c>
      <c r="L83" s="4" t="s">
        <v>128</v>
      </c>
      <c r="M83" s="4" t="s">
        <v>129</v>
      </c>
      <c r="N83" s="4" t="str">
        <f t="shared" si="15"/>
        <v>ENSINO SUPERIOR</v>
      </c>
      <c r="O83" s="6">
        <v>45019</v>
      </c>
      <c r="P83" s="6">
        <v>45188</v>
      </c>
    </row>
    <row r="84" spans="1:16" x14ac:dyDescent="0.25">
      <c r="A84" t="s">
        <v>69</v>
      </c>
      <c r="B84" t="str">
        <f t="shared" si="8"/>
        <v>100226</v>
      </c>
      <c r="C84" t="str">
        <f t="shared" si="9"/>
        <v>LETÍCIA MARGARIN</v>
      </c>
      <c r="D84" t="str">
        <f t="shared" si="10"/>
        <v>ESTAGIÁRIO</v>
      </c>
      <c r="E84" t="str">
        <f t="shared" si="11"/>
        <v>30 HORAS</v>
      </c>
      <c r="F84" t="str">
        <f t="shared" si="12"/>
        <v>ENSINO SUPERIOR</v>
      </c>
      <c r="G84" t="str">
        <f t="shared" si="13"/>
        <v>04/04/2023</v>
      </c>
      <c r="H84" t="str">
        <f t="shared" si="14"/>
        <v/>
      </c>
      <c r="J84" s="4">
        <v>100226</v>
      </c>
      <c r="K84" s="5" t="s">
        <v>196</v>
      </c>
      <c r="L84" s="4" t="s">
        <v>128</v>
      </c>
      <c r="M84" s="4" t="s">
        <v>129</v>
      </c>
      <c r="N84" s="4" t="str">
        <f t="shared" si="15"/>
        <v>ENSINO SUPERIOR</v>
      </c>
      <c r="O84" s="6">
        <v>45020</v>
      </c>
      <c r="P84" s="4"/>
    </row>
    <row r="85" spans="1:16" x14ac:dyDescent="0.25">
      <c r="A85" t="s">
        <v>70</v>
      </c>
      <c r="B85" t="str">
        <f t="shared" si="8"/>
        <v>100233</v>
      </c>
      <c r="C85" t="str">
        <f t="shared" si="9"/>
        <v>LETÍCIA ZANCHIN DE OLIVEIRA</v>
      </c>
      <c r="D85" t="str">
        <f t="shared" si="10"/>
        <v>ESTAGIÁRIO</v>
      </c>
      <c r="E85" t="str">
        <f t="shared" si="11"/>
        <v>20 HORAS</v>
      </c>
      <c r="F85" t="str">
        <f t="shared" si="12"/>
        <v>ENSINO MÉDIO</v>
      </c>
      <c r="G85" t="str">
        <f t="shared" si="13"/>
        <v>24/04/2023</v>
      </c>
      <c r="H85" t="str">
        <f t="shared" si="14"/>
        <v/>
      </c>
      <c r="J85" s="4">
        <v>100233</v>
      </c>
      <c r="K85" s="5" t="s">
        <v>197</v>
      </c>
      <c r="L85" s="4" t="s">
        <v>128</v>
      </c>
      <c r="M85" s="4" t="s">
        <v>133</v>
      </c>
      <c r="N85" s="4" t="str">
        <f t="shared" si="15"/>
        <v>ENSINO MÉDIO</v>
      </c>
      <c r="O85" s="6">
        <v>45040</v>
      </c>
      <c r="P85" s="4"/>
    </row>
    <row r="86" spans="1:16" x14ac:dyDescent="0.25">
      <c r="A86" t="s">
        <v>71</v>
      </c>
      <c r="B86" t="str">
        <f t="shared" si="8"/>
        <v>100259</v>
      </c>
      <c r="C86" t="str">
        <f t="shared" si="9"/>
        <v>LIANDRA DE SOUZA</v>
      </c>
      <c r="D86" t="str">
        <f t="shared" si="10"/>
        <v>ESTAGIÁRIO</v>
      </c>
      <c r="E86" t="str">
        <f t="shared" si="11"/>
        <v>30 HORAS</v>
      </c>
      <c r="F86" t="str">
        <f t="shared" si="12"/>
        <v>ENSINO SUPERIOR</v>
      </c>
      <c r="G86" t="str">
        <f t="shared" si="13"/>
        <v>10/01/2024</v>
      </c>
      <c r="H86" t="str">
        <f t="shared" si="14"/>
        <v/>
      </c>
      <c r="J86" s="4">
        <v>100259</v>
      </c>
      <c r="K86" s="5" t="s">
        <v>198</v>
      </c>
      <c r="L86" s="4" t="s">
        <v>128</v>
      </c>
      <c r="M86" s="4" t="s">
        <v>129</v>
      </c>
      <c r="N86" s="4" t="str">
        <f t="shared" si="15"/>
        <v>ENSINO SUPERIOR</v>
      </c>
      <c r="O86" s="6">
        <v>45301</v>
      </c>
      <c r="P86" s="4"/>
    </row>
    <row r="87" spans="1:16" x14ac:dyDescent="0.25">
      <c r="A87" t="s">
        <v>72</v>
      </c>
      <c r="B87" t="str">
        <f t="shared" si="8"/>
        <v>100219</v>
      </c>
      <c r="C87" t="str">
        <f t="shared" si="9"/>
        <v>LUAN HAGGE FRANCISCO</v>
      </c>
      <c r="D87" t="str">
        <f t="shared" si="10"/>
        <v>ESTAGIÁRIO</v>
      </c>
      <c r="E87" t="str">
        <f t="shared" si="11"/>
        <v>30 HORAS</v>
      </c>
      <c r="F87" t="str">
        <f t="shared" si="12"/>
        <v>ENSINO SUPERIOR</v>
      </c>
      <c r="G87" t="str">
        <f t="shared" si="13"/>
        <v>03/04/2023</v>
      </c>
      <c r="H87" t="str">
        <f t="shared" si="14"/>
        <v/>
      </c>
      <c r="J87" s="4">
        <v>100219</v>
      </c>
      <c r="K87" s="5" t="s">
        <v>199</v>
      </c>
      <c r="L87" s="4" t="s">
        <v>128</v>
      </c>
      <c r="M87" s="4" t="s">
        <v>129</v>
      </c>
      <c r="N87" s="4" t="str">
        <f t="shared" si="15"/>
        <v>ENSINO SUPERIOR</v>
      </c>
      <c r="O87" s="6">
        <v>45019</v>
      </c>
      <c r="P87" s="4"/>
    </row>
    <row r="88" spans="1:16" x14ac:dyDescent="0.25">
      <c r="A88" t="s">
        <v>73</v>
      </c>
      <c r="B88" t="str">
        <f t="shared" si="8"/>
        <v>100169</v>
      </c>
      <c r="C88" t="str">
        <f t="shared" si="9"/>
        <v>LUCA ROTH</v>
      </c>
      <c r="D88" t="str">
        <f t="shared" si="10"/>
        <v>ESTAGIÁRIO</v>
      </c>
      <c r="E88" t="str">
        <f t="shared" si="11"/>
        <v>30 HORAS</v>
      </c>
      <c r="F88" t="str">
        <f t="shared" si="12"/>
        <v>ENSINO SUPERIOR</v>
      </c>
      <c r="G88" t="str">
        <f t="shared" si="13"/>
        <v>15/04/2021</v>
      </c>
      <c r="H88" t="str">
        <f t="shared" si="14"/>
        <v>06/02/2023</v>
      </c>
      <c r="J88" s="4">
        <v>100169</v>
      </c>
      <c r="K88" s="5" t="s">
        <v>200</v>
      </c>
      <c r="L88" s="4" t="s">
        <v>128</v>
      </c>
      <c r="M88" s="4" t="s">
        <v>129</v>
      </c>
      <c r="N88" s="4" t="str">
        <f t="shared" si="15"/>
        <v>ENSINO SUPERIOR</v>
      </c>
      <c r="O88" s="6">
        <v>44301</v>
      </c>
      <c r="P88" s="6">
        <v>44963</v>
      </c>
    </row>
    <row r="89" spans="1:16" x14ac:dyDescent="0.25">
      <c r="A89" t="s">
        <v>74</v>
      </c>
      <c r="B89" t="str">
        <f t="shared" si="8"/>
        <v>100180</v>
      </c>
      <c r="C89" t="str">
        <f t="shared" si="9"/>
        <v>LUCAS SCHIAVO NEVES</v>
      </c>
      <c r="D89" t="str">
        <f t="shared" si="10"/>
        <v>ESTAGIÁRIO</v>
      </c>
      <c r="E89" t="str">
        <f t="shared" si="11"/>
        <v>30 HORAS</v>
      </c>
      <c r="F89" t="str">
        <f t="shared" si="12"/>
        <v>ENSINO SUPERIOR</v>
      </c>
      <c r="G89" t="str">
        <f t="shared" si="13"/>
        <v>28/07/2021</v>
      </c>
      <c r="H89" t="str">
        <f t="shared" si="14"/>
        <v>24/08/2022</v>
      </c>
      <c r="J89" s="4">
        <v>100180</v>
      </c>
      <c r="K89" s="5" t="s">
        <v>201</v>
      </c>
      <c r="L89" s="4" t="s">
        <v>128</v>
      </c>
      <c r="M89" s="4" t="s">
        <v>129</v>
      </c>
      <c r="N89" s="4" t="str">
        <f t="shared" si="15"/>
        <v>ENSINO SUPERIOR</v>
      </c>
      <c r="O89" s="6">
        <v>44405</v>
      </c>
      <c r="P89" s="6">
        <v>44797</v>
      </c>
    </row>
    <row r="90" spans="1:16" x14ac:dyDescent="0.25">
      <c r="A90" t="s">
        <v>75</v>
      </c>
      <c r="B90" t="str">
        <f t="shared" si="8"/>
        <v>100220</v>
      </c>
      <c r="C90" t="str">
        <f t="shared" si="9"/>
        <v>LUCAS SILVERIO PILAR</v>
      </c>
      <c r="D90" t="str">
        <f t="shared" si="10"/>
        <v>ESTAGIÁRIO</v>
      </c>
      <c r="E90" t="str">
        <f t="shared" si="11"/>
        <v>30 HORAS</v>
      </c>
      <c r="F90" t="str">
        <f t="shared" si="12"/>
        <v>ENSINO SUPERIOR</v>
      </c>
      <c r="G90" t="str">
        <f t="shared" si="13"/>
        <v>03/04/2023</v>
      </c>
      <c r="H90" t="str">
        <f t="shared" si="14"/>
        <v/>
      </c>
      <c r="J90" s="4">
        <v>100220</v>
      </c>
      <c r="K90" s="5" t="s">
        <v>202</v>
      </c>
      <c r="L90" s="4" t="s">
        <v>128</v>
      </c>
      <c r="M90" s="4" t="s">
        <v>129</v>
      </c>
      <c r="N90" s="4" t="str">
        <f t="shared" si="15"/>
        <v>ENSINO SUPERIOR</v>
      </c>
      <c r="O90" s="6">
        <v>45019</v>
      </c>
      <c r="P90" s="4"/>
    </row>
    <row r="91" spans="1:16" x14ac:dyDescent="0.25">
      <c r="A91" t="s">
        <v>76</v>
      </c>
      <c r="B91" t="str">
        <f t="shared" si="8"/>
        <v>100205</v>
      </c>
      <c r="C91" t="str">
        <f t="shared" si="9"/>
        <v>LUIZA ALMEIDA ONZI</v>
      </c>
      <c r="D91" t="str">
        <f t="shared" si="10"/>
        <v>ESTAGIÁRIO</v>
      </c>
      <c r="E91" t="str">
        <f t="shared" si="11"/>
        <v>20 HORAS</v>
      </c>
      <c r="F91" t="str">
        <f t="shared" si="12"/>
        <v>ENSINO MÉDIO</v>
      </c>
      <c r="G91" t="str">
        <f t="shared" si="13"/>
        <v>24/05/2022</v>
      </c>
      <c r="H91" t="str">
        <f t="shared" si="14"/>
        <v>29/12/2023</v>
      </c>
      <c r="J91" s="4">
        <v>100205</v>
      </c>
      <c r="K91" s="5" t="s">
        <v>203</v>
      </c>
      <c r="L91" s="4" t="s">
        <v>128</v>
      </c>
      <c r="M91" s="4" t="s">
        <v>133</v>
      </c>
      <c r="N91" s="4" t="str">
        <f t="shared" si="15"/>
        <v>ENSINO MÉDIO</v>
      </c>
      <c r="O91" s="6">
        <v>44705</v>
      </c>
      <c r="P91" s="6">
        <v>45289</v>
      </c>
    </row>
    <row r="92" spans="1:16" x14ac:dyDescent="0.25">
      <c r="A92" t="s">
        <v>77</v>
      </c>
      <c r="B92" t="str">
        <f t="shared" si="8"/>
        <v>100250</v>
      </c>
      <c r="C92" t="str">
        <f t="shared" si="9"/>
        <v>LUÍS AUGUSTO DUTRA MIRANDA</v>
      </c>
      <c r="D92" t="str">
        <f t="shared" si="10"/>
        <v>ESTAGIÁRIO</v>
      </c>
      <c r="E92" t="str">
        <f t="shared" si="11"/>
        <v>30 HORAS</v>
      </c>
      <c r="F92" t="str">
        <f t="shared" si="12"/>
        <v>ENSINO SUPERIOR</v>
      </c>
      <c r="G92" t="str">
        <f t="shared" si="13"/>
        <v>08/11/2023</v>
      </c>
      <c r="H92" t="str">
        <f t="shared" si="14"/>
        <v>07/05/2024</v>
      </c>
      <c r="J92" s="4">
        <v>100250</v>
      </c>
      <c r="K92" s="5" t="s">
        <v>204</v>
      </c>
      <c r="L92" s="4" t="s">
        <v>128</v>
      </c>
      <c r="M92" s="4" t="s">
        <v>129</v>
      </c>
      <c r="N92" s="4" t="str">
        <f t="shared" si="15"/>
        <v>ENSINO SUPERIOR</v>
      </c>
      <c r="O92" s="6">
        <v>45238</v>
      </c>
      <c r="P92" s="6">
        <v>45419</v>
      </c>
    </row>
    <row r="93" spans="1:16" x14ac:dyDescent="0.25">
      <c r="A93" t="s">
        <v>78</v>
      </c>
      <c r="B93" t="str">
        <f t="shared" si="8"/>
        <v>100159</v>
      </c>
      <c r="C93" t="str">
        <f t="shared" si="9"/>
        <v>MAIARA DA SILVA</v>
      </c>
      <c r="D93" t="str">
        <f t="shared" si="10"/>
        <v>ESTAGIÁRIO</v>
      </c>
      <c r="E93" t="str">
        <f t="shared" si="11"/>
        <v>30 HORAS</v>
      </c>
      <c r="F93" t="str">
        <f t="shared" si="12"/>
        <v>ENSINO SUPERIOR</v>
      </c>
      <c r="G93" t="str">
        <f t="shared" si="13"/>
        <v>18/01/2021</v>
      </c>
      <c r="H93" t="str">
        <f t="shared" si="14"/>
        <v>04/08/2022</v>
      </c>
      <c r="J93" s="4">
        <v>100159</v>
      </c>
      <c r="K93" s="5" t="s">
        <v>205</v>
      </c>
      <c r="L93" s="4" t="s">
        <v>128</v>
      </c>
      <c r="M93" s="4" t="s">
        <v>129</v>
      </c>
      <c r="N93" s="4" t="str">
        <f t="shared" si="15"/>
        <v>ENSINO SUPERIOR</v>
      </c>
      <c r="O93" s="6">
        <v>44214</v>
      </c>
      <c r="P93" s="6">
        <v>44777</v>
      </c>
    </row>
    <row r="94" spans="1:16" x14ac:dyDescent="0.25">
      <c r="A94" t="s">
        <v>79</v>
      </c>
      <c r="B94" t="str">
        <f t="shared" si="8"/>
        <v>100170</v>
      </c>
      <c r="C94" t="str">
        <f t="shared" si="9"/>
        <v>MAITÊ GRIEBELER DAL SOGLIO</v>
      </c>
      <c r="D94" t="str">
        <f t="shared" si="10"/>
        <v>ESTAGIÁRIO</v>
      </c>
      <c r="E94" t="str">
        <f t="shared" si="11"/>
        <v>30 HORAS</v>
      </c>
      <c r="F94" t="str">
        <f t="shared" si="12"/>
        <v>ENSINO SUPERIOR</v>
      </c>
      <c r="G94" t="str">
        <f t="shared" si="13"/>
        <v>21/04/2021</v>
      </c>
      <c r="H94" t="str">
        <f t="shared" si="14"/>
        <v>07/03/2022</v>
      </c>
      <c r="J94" s="4">
        <v>100170</v>
      </c>
      <c r="K94" s="5" t="s">
        <v>206</v>
      </c>
      <c r="L94" s="4" t="s">
        <v>128</v>
      </c>
      <c r="M94" s="4" t="s">
        <v>129</v>
      </c>
      <c r="N94" s="4" t="str">
        <f t="shared" si="15"/>
        <v>ENSINO SUPERIOR</v>
      </c>
      <c r="O94" s="6">
        <v>44307</v>
      </c>
      <c r="P94" s="6">
        <v>44627</v>
      </c>
    </row>
    <row r="95" spans="1:16" x14ac:dyDescent="0.25">
      <c r="A95" t="s">
        <v>80</v>
      </c>
      <c r="B95" t="str">
        <f t="shared" si="8"/>
        <v>100189</v>
      </c>
      <c r="C95" t="str">
        <f t="shared" si="9"/>
        <v>MANUELLI LUISE BOSCHETTI</v>
      </c>
      <c r="D95" t="str">
        <f t="shared" si="10"/>
        <v>ESTAGIÁRIO</v>
      </c>
      <c r="E95" t="str">
        <f t="shared" si="11"/>
        <v>30 HORAS</v>
      </c>
      <c r="F95" t="str">
        <f t="shared" si="12"/>
        <v>ENSINO SUPERIOR</v>
      </c>
      <c r="G95" t="str">
        <f t="shared" si="13"/>
        <v>13/01/2022</v>
      </c>
      <c r="H95" t="str">
        <f t="shared" si="14"/>
        <v>18/12/2023</v>
      </c>
      <c r="J95" s="4">
        <v>100189</v>
      </c>
      <c r="K95" s="5" t="s">
        <v>207</v>
      </c>
      <c r="L95" s="4" t="s">
        <v>128</v>
      </c>
      <c r="M95" s="4" t="s">
        <v>129</v>
      </c>
      <c r="N95" s="4" t="str">
        <f t="shared" si="15"/>
        <v>ENSINO SUPERIOR</v>
      </c>
      <c r="O95" s="6">
        <v>44574</v>
      </c>
      <c r="P95" s="6">
        <v>45278</v>
      </c>
    </row>
    <row r="96" spans="1:16" x14ac:dyDescent="0.25">
      <c r="A96" t="s">
        <v>81</v>
      </c>
      <c r="B96" t="str">
        <f t="shared" si="8"/>
        <v>100188</v>
      </c>
      <c r="C96" t="str">
        <f t="shared" si="9"/>
        <v>MARIA CLARA PENTEADO REISDORFER</v>
      </c>
      <c r="D96" t="str">
        <f t="shared" si="10"/>
        <v>ESTAGIÁRIO</v>
      </c>
      <c r="E96" t="str">
        <f t="shared" si="11"/>
        <v>20 HORAS</v>
      </c>
      <c r="F96" t="str">
        <f t="shared" si="12"/>
        <v>ENSINO MÉDIO</v>
      </c>
      <c r="G96" t="str">
        <f t="shared" si="13"/>
        <v>13/01/2022</v>
      </c>
      <c r="H96" t="str">
        <f t="shared" si="14"/>
        <v>01/04/2022</v>
      </c>
      <c r="J96" s="4">
        <v>100188</v>
      </c>
      <c r="K96" s="5" t="s">
        <v>208</v>
      </c>
      <c r="L96" s="4" t="s">
        <v>128</v>
      </c>
      <c r="M96" s="4" t="s">
        <v>133</v>
      </c>
      <c r="N96" s="4" t="str">
        <f t="shared" si="15"/>
        <v>ENSINO MÉDIO</v>
      </c>
      <c r="O96" s="6">
        <v>44574</v>
      </c>
      <c r="P96" s="6">
        <v>44652</v>
      </c>
    </row>
    <row r="97" spans="1:16" x14ac:dyDescent="0.25">
      <c r="A97" t="s">
        <v>82</v>
      </c>
      <c r="B97" t="str">
        <f t="shared" si="8"/>
        <v>100199</v>
      </c>
      <c r="C97" t="str">
        <f t="shared" si="9"/>
        <v>MARIA EDUARDA FOCHEZATTO</v>
      </c>
      <c r="D97" t="str">
        <f t="shared" si="10"/>
        <v>ESTAGIÁRIO</v>
      </c>
      <c r="E97" t="str">
        <f t="shared" si="11"/>
        <v>30 HORAS</v>
      </c>
      <c r="F97" t="str">
        <f t="shared" si="12"/>
        <v>ENSINO SUPERIOR</v>
      </c>
      <c r="G97" t="str">
        <f t="shared" si="13"/>
        <v>11/04/2022</v>
      </c>
      <c r="H97" t="str">
        <f t="shared" si="14"/>
        <v>23/02/2023</v>
      </c>
      <c r="J97" s="4">
        <v>100199</v>
      </c>
      <c r="K97" s="5" t="s">
        <v>209</v>
      </c>
      <c r="L97" s="4" t="s">
        <v>128</v>
      </c>
      <c r="M97" s="4" t="s">
        <v>129</v>
      </c>
      <c r="N97" s="4" t="str">
        <f t="shared" si="15"/>
        <v>ENSINO SUPERIOR</v>
      </c>
      <c r="O97" s="6">
        <v>44662</v>
      </c>
      <c r="P97" s="6">
        <v>44980</v>
      </c>
    </row>
    <row r="98" spans="1:16" x14ac:dyDescent="0.25">
      <c r="A98" t="s">
        <v>83</v>
      </c>
      <c r="B98" t="str">
        <f t="shared" si="8"/>
        <v>100175</v>
      </c>
      <c r="C98" t="str">
        <f t="shared" si="9"/>
        <v>MARIA EDUARDA NUNES</v>
      </c>
      <c r="D98" t="str">
        <f t="shared" si="10"/>
        <v>ESTAGIÁRIO</v>
      </c>
      <c r="E98" t="str">
        <f t="shared" si="11"/>
        <v>20 HORAS</v>
      </c>
      <c r="F98" t="str">
        <f t="shared" si="12"/>
        <v>ENSINO MÉDIO</v>
      </c>
      <c r="G98" t="str">
        <f t="shared" si="13"/>
        <v>24/05/2021</v>
      </c>
      <c r="H98" t="str">
        <f t="shared" si="14"/>
        <v>01/01/2022</v>
      </c>
      <c r="J98" s="4">
        <v>100175</v>
      </c>
      <c r="K98" s="5" t="s">
        <v>210</v>
      </c>
      <c r="L98" s="4" t="s">
        <v>128</v>
      </c>
      <c r="M98" s="4" t="s">
        <v>133</v>
      </c>
      <c r="N98" s="4" t="str">
        <f t="shared" si="15"/>
        <v>ENSINO MÉDIO</v>
      </c>
      <c r="O98" s="6">
        <v>44340</v>
      </c>
      <c r="P98" s="6">
        <v>44562</v>
      </c>
    </row>
    <row r="99" spans="1:16" x14ac:dyDescent="0.25">
      <c r="A99" t="s">
        <v>84</v>
      </c>
      <c r="B99" t="str">
        <f t="shared" si="8"/>
        <v>100268</v>
      </c>
      <c r="C99" t="str">
        <f t="shared" si="9"/>
        <v>MARIANA LIMA DE CASTILHOS</v>
      </c>
      <c r="D99" t="str">
        <f t="shared" si="10"/>
        <v>ESTAGIÁRIO</v>
      </c>
      <c r="E99" t="str">
        <f t="shared" si="11"/>
        <v>30 HORAS</v>
      </c>
      <c r="F99" t="str">
        <f t="shared" si="12"/>
        <v>ENSINO SUPERIOR</v>
      </c>
      <c r="G99" t="str">
        <f t="shared" si="13"/>
        <v>08/04/2024</v>
      </c>
      <c r="H99" t="str">
        <f t="shared" si="14"/>
        <v/>
      </c>
      <c r="J99" s="4">
        <v>100268</v>
      </c>
      <c r="K99" s="5" t="s">
        <v>211</v>
      </c>
      <c r="L99" s="4" t="s">
        <v>128</v>
      </c>
      <c r="M99" s="4" t="s">
        <v>129</v>
      </c>
      <c r="N99" s="4" t="str">
        <f t="shared" si="15"/>
        <v>ENSINO SUPERIOR</v>
      </c>
      <c r="O99" s="6">
        <v>45390</v>
      </c>
      <c r="P99" s="4"/>
    </row>
    <row r="100" spans="1:16" x14ac:dyDescent="0.25">
      <c r="A100" t="s">
        <v>85</v>
      </c>
      <c r="B100" t="str">
        <f t="shared" si="8"/>
        <v>100158</v>
      </c>
      <c r="C100" t="str">
        <f t="shared" si="9"/>
        <v>MARIANA ZULIANELO</v>
      </c>
      <c r="D100" t="str">
        <f t="shared" si="10"/>
        <v>ESTAGIÁRIO</v>
      </c>
      <c r="E100" t="str">
        <f t="shared" si="11"/>
        <v>20 HORAS</v>
      </c>
      <c r="F100" t="str">
        <f t="shared" si="12"/>
        <v>ENSINO MÉDIO</v>
      </c>
      <c r="G100" t="str">
        <f t="shared" si="13"/>
        <v>04/01/2021</v>
      </c>
      <c r="H100" t="str">
        <f t="shared" si="14"/>
        <v>04/01/2022</v>
      </c>
      <c r="J100" s="4">
        <v>100158</v>
      </c>
      <c r="K100" s="5" t="s">
        <v>212</v>
      </c>
      <c r="L100" s="4" t="s">
        <v>128</v>
      </c>
      <c r="M100" s="4" t="s">
        <v>133</v>
      </c>
      <c r="N100" s="4" t="str">
        <f t="shared" si="15"/>
        <v>ENSINO MÉDIO</v>
      </c>
      <c r="O100" s="6">
        <v>44200</v>
      </c>
      <c r="P100" s="6">
        <v>44565</v>
      </c>
    </row>
    <row r="101" spans="1:16" x14ac:dyDescent="0.25">
      <c r="A101" t="s">
        <v>86</v>
      </c>
      <c r="B101" t="str">
        <f t="shared" si="8"/>
        <v>100257</v>
      </c>
      <c r="C101" t="str">
        <f t="shared" si="9"/>
        <v>MARINÊS MORETTI BERTUOL</v>
      </c>
      <c r="D101" t="str">
        <f t="shared" si="10"/>
        <v>ESTAGIÁRIO</v>
      </c>
      <c r="E101" t="str">
        <f t="shared" si="11"/>
        <v>30 HORAS</v>
      </c>
      <c r="F101" t="str">
        <f t="shared" si="12"/>
        <v>ENSINO SUPERIOR</v>
      </c>
      <c r="G101" t="str">
        <f t="shared" si="13"/>
        <v>02/01/2024</v>
      </c>
      <c r="H101" t="str">
        <f t="shared" si="14"/>
        <v/>
      </c>
      <c r="J101" s="4">
        <v>100257</v>
      </c>
      <c r="K101" s="5" t="s">
        <v>213</v>
      </c>
      <c r="L101" s="4" t="s">
        <v>128</v>
      </c>
      <c r="M101" s="4" t="s">
        <v>129</v>
      </c>
      <c r="N101" s="4" t="str">
        <f t="shared" si="15"/>
        <v>ENSINO SUPERIOR</v>
      </c>
      <c r="O101" s="6">
        <v>45293</v>
      </c>
      <c r="P101" s="4"/>
    </row>
    <row r="102" spans="1:16" x14ac:dyDescent="0.25">
      <c r="A102" t="s">
        <v>87</v>
      </c>
      <c r="B102" t="str">
        <f t="shared" si="8"/>
        <v>100195</v>
      </c>
      <c r="C102" t="str">
        <f t="shared" si="9"/>
        <v>MATEUS MORAES ZINI</v>
      </c>
      <c r="D102" t="str">
        <f t="shared" si="10"/>
        <v>ESTAGIÁRIO</v>
      </c>
      <c r="E102" t="str">
        <f t="shared" si="11"/>
        <v>30 HORAS</v>
      </c>
      <c r="F102" t="str">
        <f t="shared" si="12"/>
        <v>ENSINO SUPERIOR</v>
      </c>
      <c r="G102" t="str">
        <f t="shared" si="13"/>
        <v>26/01/2022</v>
      </c>
      <c r="H102" t="str">
        <f t="shared" si="14"/>
        <v>01/08/2023</v>
      </c>
      <c r="J102" s="4">
        <v>100195</v>
      </c>
      <c r="K102" s="5" t="s">
        <v>214</v>
      </c>
      <c r="L102" s="4" t="s">
        <v>128</v>
      </c>
      <c r="M102" s="4" t="s">
        <v>129</v>
      </c>
      <c r="N102" s="4" t="str">
        <f t="shared" si="15"/>
        <v>ENSINO SUPERIOR</v>
      </c>
      <c r="O102" s="6">
        <v>44587</v>
      </c>
      <c r="P102" s="6">
        <v>45139</v>
      </c>
    </row>
    <row r="103" spans="1:16" x14ac:dyDescent="0.25">
      <c r="A103" t="s">
        <v>88</v>
      </c>
      <c r="B103" t="str">
        <f t="shared" si="8"/>
        <v>100201</v>
      </c>
      <c r="C103" t="str">
        <f t="shared" si="9"/>
        <v>MATHEUS BOSS PAIM</v>
      </c>
      <c r="D103" t="str">
        <f t="shared" si="10"/>
        <v>ESTAGIÁRIO</v>
      </c>
      <c r="E103" t="str">
        <f t="shared" si="11"/>
        <v>30 HORAS</v>
      </c>
      <c r="F103" t="str">
        <f t="shared" si="12"/>
        <v>ENSINO SUPERIOR</v>
      </c>
      <c r="G103" t="str">
        <f t="shared" si="13"/>
        <v>05/05/2022</v>
      </c>
      <c r="H103" t="str">
        <f t="shared" si="14"/>
        <v>22/07/2022</v>
      </c>
      <c r="J103" s="4">
        <v>100201</v>
      </c>
      <c r="K103" s="5" t="s">
        <v>215</v>
      </c>
      <c r="L103" s="4" t="s">
        <v>128</v>
      </c>
      <c r="M103" s="4" t="s">
        <v>129</v>
      </c>
      <c r="N103" s="4" t="str">
        <f t="shared" si="15"/>
        <v>ENSINO SUPERIOR</v>
      </c>
      <c r="O103" s="6">
        <v>44686</v>
      </c>
      <c r="P103" s="6">
        <v>44764</v>
      </c>
    </row>
    <row r="104" spans="1:16" x14ac:dyDescent="0.25">
      <c r="A104" t="s">
        <v>89</v>
      </c>
      <c r="B104" t="str">
        <f t="shared" si="8"/>
        <v>100208</v>
      </c>
      <c r="C104" t="str">
        <f t="shared" si="9"/>
        <v>MATHEUS FERNANDO ROTH DA ROSA</v>
      </c>
      <c r="D104" t="str">
        <f t="shared" si="10"/>
        <v>ESTAGIÁRIO</v>
      </c>
      <c r="E104" t="str">
        <f t="shared" si="11"/>
        <v>30 HORAS</v>
      </c>
      <c r="F104" t="str">
        <f t="shared" si="12"/>
        <v>ENSINO SUPERIOR</v>
      </c>
      <c r="G104" t="str">
        <f t="shared" si="13"/>
        <v>07/07/2022</v>
      </c>
      <c r="H104" t="str">
        <f t="shared" si="14"/>
        <v>01/01/2023</v>
      </c>
      <c r="J104" s="4">
        <v>100208</v>
      </c>
      <c r="K104" s="5" t="s">
        <v>216</v>
      </c>
      <c r="L104" s="4" t="s">
        <v>128</v>
      </c>
      <c r="M104" s="4" t="s">
        <v>129</v>
      </c>
      <c r="N104" s="4" t="str">
        <f t="shared" si="15"/>
        <v>ENSINO SUPERIOR</v>
      </c>
      <c r="O104" s="6">
        <v>44749</v>
      </c>
      <c r="P104" s="6">
        <v>44927</v>
      </c>
    </row>
    <row r="105" spans="1:16" x14ac:dyDescent="0.25">
      <c r="A105" t="s">
        <v>90</v>
      </c>
      <c r="B105" t="str">
        <f t="shared" si="8"/>
        <v>100211</v>
      </c>
      <c r="C105" t="str">
        <f t="shared" si="9"/>
        <v>MÔNICA SLONGO</v>
      </c>
      <c r="D105" t="str">
        <f t="shared" si="10"/>
        <v>ESTAGIÁRIO</v>
      </c>
      <c r="E105" t="str">
        <f t="shared" si="11"/>
        <v>30 HORAS</v>
      </c>
      <c r="F105" t="str">
        <f t="shared" si="12"/>
        <v>ENSINO SUPERIOR</v>
      </c>
      <c r="G105" t="str">
        <f t="shared" si="13"/>
        <v>12/09/2022</v>
      </c>
      <c r="H105" t="str">
        <f t="shared" si="14"/>
        <v>01/01/2023</v>
      </c>
      <c r="J105" s="4">
        <v>100211</v>
      </c>
      <c r="K105" s="5" t="s">
        <v>217</v>
      </c>
      <c r="L105" s="4" t="s">
        <v>128</v>
      </c>
      <c r="M105" s="4" t="s">
        <v>129</v>
      </c>
      <c r="N105" s="4" t="str">
        <f t="shared" si="15"/>
        <v>ENSINO SUPERIOR</v>
      </c>
      <c r="O105" s="6">
        <v>44816</v>
      </c>
      <c r="P105" s="6">
        <v>44927</v>
      </c>
    </row>
    <row r="106" spans="1:16" x14ac:dyDescent="0.25">
      <c r="A106" t="s">
        <v>91</v>
      </c>
      <c r="B106" t="str">
        <f t="shared" si="8"/>
        <v>100171</v>
      </c>
      <c r="C106" t="str">
        <f t="shared" si="9"/>
        <v>NATALI GUBERT</v>
      </c>
      <c r="D106" t="str">
        <f t="shared" si="10"/>
        <v>ESTAGIÁRIO</v>
      </c>
      <c r="E106" t="str">
        <f t="shared" si="11"/>
        <v>30 HORAS</v>
      </c>
      <c r="F106" t="str">
        <f t="shared" si="12"/>
        <v>ENSINO SUPERIOR</v>
      </c>
      <c r="G106" t="str">
        <f t="shared" si="13"/>
        <v>26/04/2021</v>
      </c>
      <c r="H106" t="str">
        <f t="shared" si="14"/>
        <v>06/06/2022</v>
      </c>
      <c r="J106" s="4">
        <v>100171</v>
      </c>
      <c r="K106" s="5" t="s">
        <v>218</v>
      </c>
      <c r="L106" s="4" t="s">
        <v>128</v>
      </c>
      <c r="M106" s="4" t="s">
        <v>129</v>
      </c>
      <c r="N106" s="4" t="str">
        <f t="shared" si="15"/>
        <v>ENSINO SUPERIOR</v>
      </c>
      <c r="O106" s="6">
        <v>44312</v>
      </c>
      <c r="P106" s="6">
        <v>44718</v>
      </c>
    </row>
    <row r="107" spans="1:16" x14ac:dyDescent="0.25">
      <c r="A107" t="s">
        <v>92</v>
      </c>
      <c r="B107" t="str">
        <f t="shared" si="8"/>
        <v>100190</v>
      </c>
      <c r="C107" t="str">
        <f t="shared" si="9"/>
        <v>NATALIA ELIANA RITTER</v>
      </c>
      <c r="D107" t="str">
        <f t="shared" si="10"/>
        <v>ESTAGIÁRIO</v>
      </c>
      <c r="E107" t="str">
        <f t="shared" si="11"/>
        <v>20 HORAS</v>
      </c>
      <c r="F107" t="str">
        <f t="shared" si="12"/>
        <v>ENSINO MÉDIO</v>
      </c>
      <c r="G107" t="str">
        <f t="shared" si="13"/>
        <v>10/01/2022</v>
      </c>
      <c r="H107" t="str">
        <f t="shared" si="14"/>
        <v>07/03/2022</v>
      </c>
      <c r="J107" s="4">
        <v>100190</v>
      </c>
      <c r="K107" s="5" t="s">
        <v>219</v>
      </c>
      <c r="L107" s="4" t="s">
        <v>128</v>
      </c>
      <c r="M107" s="4" t="s">
        <v>133</v>
      </c>
      <c r="N107" s="4" t="str">
        <f t="shared" si="15"/>
        <v>ENSINO MÉDIO</v>
      </c>
      <c r="O107" s="6">
        <v>44571</v>
      </c>
      <c r="P107" s="6">
        <v>44627</v>
      </c>
    </row>
    <row r="108" spans="1:16" x14ac:dyDescent="0.25">
      <c r="A108" t="s">
        <v>93</v>
      </c>
      <c r="B108" t="str">
        <f t="shared" si="8"/>
        <v>100237</v>
      </c>
      <c r="C108" t="str">
        <f t="shared" si="9"/>
        <v>NATALIA TOLEDO DA FONSECA</v>
      </c>
      <c r="D108" t="str">
        <f t="shared" si="10"/>
        <v>ESTAGIÁRIO</v>
      </c>
      <c r="E108" t="str">
        <f t="shared" si="11"/>
        <v>30 HORAS</v>
      </c>
      <c r="F108" t="str">
        <f t="shared" si="12"/>
        <v>ENSINO SUPERIOR</v>
      </c>
      <c r="G108" t="str">
        <f t="shared" si="13"/>
        <v>07/08/2023</v>
      </c>
      <c r="H108" t="str">
        <f t="shared" si="14"/>
        <v>18/03/2024</v>
      </c>
      <c r="J108" s="4">
        <v>100237</v>
      </c>
      <c r="K108" s="5" t="s">
        <v>220</v>
      </c>
      <c r="L108" s="4" t="s">
        <v>128</v>
      </c>
      <c r="M108" s="4" t="s">
        <v>129</v>
      </c>
      <c r="N108" s="4" t="str">
        <f t="shared" si="15"/>
        <v>ENSINO SUPERIOR</v>
      </c>
      <c r="O108" s="6">
        <v>45145</v>
      </c>
      <c r="P108" s="6">
        <v>45369</v>
      </c>
    </row>
    <row r="109" spans="1:16" x14ac:dyDescent="0.25">
      <c r="A109" t="s">
        <v>94</v>
      </c>
      <c r="B109" t="str">
        <f t="shared" si="8"/>
        <v>100224</v>
      </c>
      <c r="C109" t="str">
        <f t="shared" si="9"/>
        <v>NATHÁLIA BUSIN CICHIN</v>
      </c>
      <c r="D109" t="str">
        <f t="shared" si="10"/>
        <v>ESTAGIÁRIO</v>
      </c>
      <c r="E109" t="str">
        <f t="shared" si="11"/>
        <v>30 HORAS</v>
      </c>
      <c r="F109" t="str">
        <f t="shared" si="12"/>
        <v>ENSINO SUPERIOR</v>
      </c>
      <c r="G109" t="str">
        <f t="shared" si="13"/>
        <v>03/04/2023</v>
      </c>
      <c r="H109" t="str">
        <f t="shared" si="14"/>
        <v>11/03/2024</v>
      </c>
      <c r="J109" s="4">
        <v>100224</v>
      </c>
      <c r="K109" s="5" t="s">
        <v>221</v>
      </c>
      <c r="L109" s="4" t="s">
        <v>128</v>
      </c>
      <c r="M109" s="4" t="s">
        <v>129</v>
      </c>
      <c r="N109" s="4" t="str">
        <f t="shared" si="15"/>
        <v>ENSINO SUPERIOR</v>
      </c>
      <c r="O109" s="6">
        <v>45019</v>
      </c>
      <c r="P109" s="6">
        <v>45362</v>
      </c>
    </row>
    <row r="110" spans="1:16" x14ac:dyDescent="0.25">
      <c r="A110" t="s">
        <v>95</v>
      </c>
      <c r="B110" t="str">
        <f t="shared" si="8"/>
        <v>100222</v>
      </c>
      <c r="C110" t="str">
        <f t="shared" si="9"/>
        <v>NATÁLIA GOBI DE ARAUJO</v>
      </c>
      <c r="D110" t="str">
        <f t="shared" si="10"/>
        <v>ESTAGIÁRIO</v>
      </c>
      <c r="E110" t="str">
        <f t="shared" si="11"/>
        <v>30 HORAS</v>
      </c>
      <c r="F110" t="str">
        <f t="shared" si="12"/>
        <v>ENSINO SUPERIOR</v>
      </c>
      <c r="G110" t="str">
        <f t="shared" si="13"/>
        <v>03/04/2023</v>
      </c>
      <c r="H110" t="str">
        <f t="shared" si="14"/>
        <v>17/12/2023</v>
      </c>
      <c r="J110" s="4">
        <v>100222</v>
      </c>
      <c r="K110" s="5" t="s">
        <v>222</v>
      </c>
      <c r="L110" s="4" t="s">
        <v>128</v>
      </c>
      <c r="M110" s="4" t="s">
        <v>129</v>
      </c>
      <c r="N110" s="4" t="str">
        <f t="shared" si="15"/>
        <v>ENSINO SUPERIOR</v>
      </c>
      <c r="O110" s="6">
        <v>45019</v>
      </c>
      <c r="P110" s="6">
        <v>45277</v>
      </c>
    </row>
    <row r="111" spans="1:16" x14ac:dyDescent="0.25">
      <c r="A111" t="s">
        <v>96</v>
      </c>
      <c r="B111" t="str">
        <f t="shared" si="8"/>
        <v>100270</v>
      </c>
      <c r="C111" t="str">
        <f t="shared" si="9"/>
        <v>NICOLE DA SILVA</v>
      </c>
      <c r="D111" t="str">
        <f t="shared" si="10"/>
        <v>ESTAGIÁRIO</v>
      </c>
      <c r="E111" t="str">
        <f t="shared" si="11"/>
        <v>30 HORAS</v>
      </c>
      <c r="F111" t="str">
        <f t="shared" si="12"/>
        <v>ENSINO SUPERIOR</v>
      </c>
      <c r="G111" t="str">
        <f t="shared" si="13"/>
        <v>15/04/2024</v>
      </c>
      <c r="H111" t="str">
        <f t="shared" si="14"/>
        <v/>
      </c>
      <c r="J111" s="4">
        <v>100270</v>
      </c>
      <c r="K111" s="5" t="s">
        <v>223</v>
      </c>
      <c r="L111" s="4" t="s">
        <v>128</v>
      </c>
      <c r="M111" s="4" t="s">
        <v>129</v>
      </c>
      <c r="N111" s="4" t="str">
        <f t="shared" si="15"/>
        <v>ENSINO SUPERIOR</v>
      </c>
      <c r="O111" s="6">
        <v>45397</v>
      </c>
      <c r="P111" s="4"/>
    </row>
    <row r="112" spans="1:16" hidden="1" x14ac:dyDescent="0.25">
      <c r="A112" t="s">
        <v>97</v>
      </c>
      <c r="B112" t="str">
        <f t="shared" si="8"/>
        <v xml:space="preserve">ADMRH </v>
      </c>
      <c r="C112" t="str">
        <f t="shared" si="9"/>
        <v/>
      </c>
      <c r="D112" t="str">
        <f t="shared" si="10"/>
        <v/>
      </c>
      <c r="E112" t="str">
        <f t="shared" si="11"/>
        <v/>
      </c>
      <c r="F112" t="str">
        <f t="shared" si="12"/>
        <v/>
      </c>
      <c r="G112" t="str">
        <f t="shared" si="13"/>
        <v/>
      </c>
      <c r="H112" t="str">
        <f t="shared" si="14"/>
        <v/>
      </c>
      <c r="J112" t="s">
        <v>158</v>
      </c>
      <c r="K112" t="s">
        <v>131</v>
      </c>
      <c r="L112" t="s">
        <v>131</v>
      </c>
      <c r="M112" t="s">
        <v>131</v>
      </c>
      <c r="N112" s="4" t="str">
        <f t="shared" si="15"/>
        <v/>
      </c>
      <c r="O112"/>
      <c r="P112"/>
    </row>
    <row r="113" spans="1:16" hidden="1" x14ac:dyDescent="0.25">
      <c r="A113" s="1">
        <v>45435.591666666667</v>
      </c>
      <c r="B113" t="str">
        <f t="shared" si="8"/>
        <v>45435,</v>
      </c>
      <c r="C113" t="str">
        <f t="shared" si="9"/>
        <v/>
      </c>
      <c r="D113" t="str">
        <f t="shared" si="10"/>
        <v/>
      </c>
      <c r="E113" t="str">
        <f t="shared" si="11"/>
        <v/>
      </c>
      <c r="F113" t="str">
        <f t="shared" si="12"/>
        <v/>
      </c>
      <c r="G113" t="str">
        <f t="shared" si="13"/>
        <v/>
      </c>
      <c r="H113" t="str">
        <f t="shared" si="14"/>
        <v/>
      </c>
      <c r="J113">
        <v>45435</v>
      </c>
      <c r="K113" t="s">
        <v>131</v>
      </c>
      <c r="L113" t="s">
        <v>131</v>
      </c>
      <c r="M113" t="s">
        <v>131</v>
      </c>
      <c r="N113" s="4" t="str">
        <f t="shared" si="15"/>
        <v/>
      </c>
      <c r="O113"/>
      <c r="P113"/>
    </row>
    <row r="114" spans="1:16" hidden="1" x14ac:dyDescent="0.25">
      <c r="A114" t="s">
        <v>0</v>
      </c>
      <c r="B114" t="str">
        <f t="shared" si="8"/>
        <v>Página</v>
      </c>
      <c r="C114" t="str">
        <f t="shared" si="9"/>
        <v/>
      </c>
      <c r="D114" t="str">
        <f t="shared" si="10"/>
        <v/>
      </c>
      <c r="E114" t="str">
        <f t="shared" si="11"/>
        <v/>
      </c>
      <c r="F114" t="str">
        <f t="shared" si="12"/>
        <v/>
      </c>
      <c r="G114" t="str">
        <f t="shared" si="13"/>
        <v/>
      </c>
      <c r="H114" t="str">
        <f t="shared" si="14"/>
        <v/>
      </c>
      <c r="J114" t="s">
        <v>159</v>
      </c>
      <c r="K114" t="s">
        <v>131</v>
      </c>
      <c r="L114" t="s">
        <v>131</v>
      </c>
      <c r="M114" t="s">
        <v>131</v>
      </c>
      <c r="N114" s="4" t="str">
        <f t="shared" si="15"/>
        <v/>
      </c>
      <c r="O114"/>
      <c r="P114"/>
    </row>
    <row r="115" spans="1:16" hidden="1" x14ac:dyDescent="0.25">
      <c r="A115" t="s">
        <v>1</v>
      </c>
      <c r="B115" t="str">
        <f t="shared" si="8"/>
        <v>CÂMARA</v>
      </c>
      <c r="C115" t="str">
        <f t="shared" si="9"/>
        <v/>
      </c>
      <c r="D115" t="str">
        <f t="shared" si="10"/>
        <v/>
      </c>
      <c r="E115" t="str">
        <f t="shared" si="11"/>
        <v/>
      </c>
      <c r="F115" t="str">
        <f t="shared" si="12"/>
        <v/>
      </c>
      <c r="G115" t="str">
        <f t="shared" si="13"/>
        <v/>
      </c>
      <c r="H115" t="str">
        <f t="shared" si="14"/>
        <v/>
      </c>
      <c r="J115" t="s">
        <v>160</v>
      </c>
      <c r="K115" t="s">
        <v>131</v>
      </c>
      <c r="L115" t="s">
        <v>131</v>
      </c>
      <c r="M115" t="s">
        <v>131</v>
      </c>
      <c r="N115" s="4" t="str">
        <f t="shared" si="15"/>
        <v/>
      </c>
      <c r="O115"/>
      <c r="P115"/>
    </row>
    <row r="116" spans="1:16" hidden="1" x14ac:dyDescent="0.25">
      <c r="A116" t="s">
        <v>2</v>
      </c>
      <c r="B116" t="str">
        <f t="shared" si="8"/>
        <v>Relaçã</v>
      </c>
      <c r="C116" t="str">
        <f t="shared" si="9"/>
        <v/>
      </c>
      <c r="D116" t="str">
        <f t="shared" si="10"/>
        <v/>
      </c>
      <c r="E116" t="str">
        <f t="shared" si="11"/>
        <v/>
      </c>
      <c r="F116" t="str">
        <f t="shared" si="12"/>
        <v/>
      </c>
      <c r="G116" t="str">
        <f t="shared" si="13"/>
        <v/>
      </c>
      <c r="H116" t="str">
        <f t="shared" si="14"/>
        <v/>
      </c>
      <c r="J116" t="s">
        <v>161</v>
      </c>
      <c r="K116" t="s">
        <v>131</v>
      </c>
      <c r="L116" t="s">
        <v>131</v>
      </c>
      <c r="M116" t="s">
        <v>131</v>
      </c>
      <c r="N116" s="4" t="str">
        <f t="shared" si="15"/>
        <v/>
      </c>
      <c r="O116"/>
      <c r="P116"/>
    </row>
    <row r="117" spans="1:16" hidden="1" x14ac:dyDescent="0.25">
      <c r="A117" t="s">
        <v>3</v>
      </c>
      <c r="B117" t="str">
        <f t="shared" si="8"/>
        <v xml:space="preserve">SETOR </v>
      </c>
      <c r="C117" t="str">
        <f t="shared" si="9"/>
        <v/>
      </c>
      <c r="D117" t="str">
        <f t="shared" si="10"/>
        <v/>
      </c>
      <c r="E117" t="str">
        <f t="shared" si="11"/>
        <v/>
      </c>
      <c r="F117" t="str">
        <f t="shared" si="12"/>
        <v/>
      </c>
      <c r="G117" t="str">
        <f t="shared" si="13"/>
        <v/>
      </c>
      <c r="H117" t="str">
        <f t="shared" si="14"/>
        <v/>
      </c>
      <c r="J117" t="s">
        <v>162</v>
      </c>
      <c r="K117" t="s">
        <v>131</v>
      </c>
      <c r="L117" t="s">
        <v>131</v>
      </c>
      <c r="M117" t="s">
        <v>131</v>
      </c>
      <c r="N117" s="4" t="str">
        <f t="shared" si="15"/>
        <v/>
      </c>
      <c r="O117"/>
      <c r="P117"/>
    </row>
    <row r="118" spans="1:16" hidden="1" x14ac:dyDescent="0.25">
      <c r="A118" t="s">
        <v>4</v>
      </c>
      <c r="B118" t="str">
        <f t="shared" si="8"/>
        <v>Mat.No</v>
      </c>
      <c r="C118" t="str">
        <f t="shared" si="9"/>
        <v/>
      </c>
      <c r="D118" t="str">
        <f t="shared" si="10"/>
        <v/>
      </c>
      <c r="E118" t="str">
        <f t="shared" si="11"/>
        <v/>
      </c>
      <c r="F118" t="str">
        <f t="shared" si="12"/>
        <v/>
      </c>
      <c r="G118" t="str">
        <f t="shared" si="13"/>
        <v/>
      </c>
      <c r="H118" t="str">
        <f t="shared" si="14"/>
        <v/>
      </c>
      <c r="J118" t="s">
        <v>163</v>
      </c>
      <c r="K118" t="s">
        <v>131</v>
      </c>
      <c r="L118" t="s">
        <v>131</v>
      </c>
      <c r="M118" t="s">
        <v>131</v>
      </c>
      <c r="N118" s="4" t="str">
        <f t="shared" si="15"/>
        <v/>
      </c>
      <c r="O118"/>
      <c r="P118"/>
    </row>
    <row r="119" spans="1:16" x14ac:dyDescent="0.25">
      <c r="A119" t="s">
        <v>98</v>
      </c>
      <c r="B119" t="str">
        <f t="shared" si="8"/>
        <v>100235</v>
      </c>
      <c r="C119" t="str">
        <f t="shared" si="9"/>
        <v>PATRICK ARTIFON DA SILVA</v>
      </c>
      <c r="D119" t="str">
        <f t="shared" si="10"/>
        <v>ESTAGIÁRIO</v>
      </c>
      <c r="E119" t="str">
        <f t="shared" si="11"/>
        <v>30 HORAS</v>
      </c>
      <c r="F119" t="str">
        <f t="shared" si="12"/>
        <v>ENSINO SUPERIOR</v>
      </c>
      <c r="G119" t="str">
        <f t="shared" si="13"/>
        <v>17/05/2023</v>
      </c>
      <c r="H119" t="str">
        <f t="shared" si="14"/>
        <v>23/04/2024</v>
      </c>
      <c r="J119" s="4">
        <v>100235</v>
      </c>
      <c r="K119" s="5" t="s">
        <v>224</v>
      </c>
      <c r="L119" s="4" t="s">
        <v>128</v>
      </c>
      <c r="M119" s="4" t="s">
        <v>129</v>
      </c>
      <c r="N119" s="4" t="str">
        <f t="shared" si="15"/>
        <v>ENSINO SUPERIOR</v>
      </c>
      <c r="O119" s="6">
        <v>45063</v>
      </c>
      <c r="P119" s="6">
        <v>45405</v>
      </c>
    </row>
    <row r="120" spans="1:16" x14ac:dyDescent="0.25">
      <c r="A120" t="s">
        <v>99</v>
      </c>
      <c r="B120" t="str">
        <f t="shared" si="8"/>
        <v>100254</v>
      </c>
      <c r="C120" t="str">
        <f t="shared" si="9"/>
        <v>PEDRO BAMPI GOLLO</v>
      </c>
      <c r="D120" t="str">
        <f t="shared" si="10"/>
        <v>ESTAGIÁRIO</v>
      </c>
      <c r="E120" t="str">
        <f t="shared" si="11"/>
        <v>30 HORAS</v>
      </c>
      <c r="F120" t="str">
        <f t="shared" si="12"/>
        <v>ENSINO SUPERIOR</v>
      </c>
      <c r="G120" t="str">
        <f t="shared" si="13"/>
        <v>27/11/2023</v>
      </c>
      <c r="H120" t="str">
        <f t="shared" si="14"/>
        <v/>
      </c>
      <c r="J120" s="4">
        <v>100254</v>
      </c>
      <c r="K120" s="5" t="s">
        <v>225</v>
      </c>
      <c r="L120" s="4" t="s">
        <v>128</v>
      </c>
      <c r="M120" s="4" t="s">
        <v>129</v>
      </c>
      <c r="N120" s="4" t="str">
        <f t="shared" si="15"/>
        <v>ENSINO SUPERIOR</v>
      </c>
      <c r="O120" s="6">
        <v>45257</v>
      </c>
      <c r="P120" s="4"/>
    </row>
    <row r="121" spans="1:16" x14ac:dyDescent="0.25">
      <c r="A121" t="s">
        <v>100</v>
      </c>
      <c r="B121" t="str">
        <f t="shared" si="8"/>
        <v>100204</v>
      </c>
      <c r="C121" t="str">
        <f t="shared" si="9"/>
        <v>PEDRO HENRIQUE DOS REIS CORÁ</v>
      </c>
      <c r="D121" t="str">
        <f t="shared" si="10"/>
        <v>ESTAGIÁRIO</v>
      </c>
      <c r="E121" t="str">
        <f t="shared" si="11"/>
        <v>30 HORAS</v>
      </c>
      <c r="F121" t="str">
        <f t="shared" si="12"/>
        <v>ENSINO SUPERIOR</v>
      </c>
      <c r="G121" t="str">
        <f t="shared" si="13"/>
        <v>25/04/2022</v>
      </c>
      <c r="H121" t="str">
        <f t="shared" si="14"/>
        <v>01/01/2023</v>
      </c>
      <c r="J121" s="4">
        <v>100204</v>
      </c>
      <c r="K121" s="5" t="s">
        <v>226</v>
      </c>
      <c r="L121" s="4" t="s">
        <v>128</v>
      </c>
      <c r="M121" s="4" t="s">
        <v>129</v>
      </c>
      <c r="N121" s="4" t="str">
        <f t="shared" si="15"/>
        <v>ENSINO SUPERIOR</v>
      </c>
      <c r="O121" s="6">
        <v>44676</v>
      </c>
      <c r="P121" s="6">
        <v>44927</v>
      </c>
    </row>
    <row r="122" spans="1:16" x14ac:dyDescent="0.25">
      <c r="A122" t="s">
        <v>101</v>
      </c>
      <c r="B122" t="str">
        <f t="shared" si="8"/>
        <v>100229</v>
      </c>
      <c r="C122" t="str">
        <f t="shared" si="9"/>
        <v>PEDRO HENRIQUE SCHENKEL DOS SANTOS</v>
      </c>
      <c r="D122" t="str">
        <f t="shared" si="10"/>
        <v>ESTAGIÁRIO</v>
      </c>
      <c r="E122" t="str">
        <f t="shared" si="11"/>
        <v>30 HORAS</v>
      </c>
      <c r="F122" t="str">
        <f t="shared" si="12"/>
        <v>ENSINO SUPERIOR</v>
      </c>
      <c r="G122" t="str">
        <f t="shared" si="13"/>
        <v>04/04/2023</v>
      </c>
      <c r="H122" t="str">
        <f t="shared" si="14"/>
        <v>24/07/2023</v>
      </c>
      <c r="J122" s="4">
        <v>100229</v>
      </c>
      <c r="K122" s="5" t="s">
        <v>227</v>
      </c>
      <c r="L122" s="4" t="s">
        <v>128</v>
      </c>
      <c r="M122" s="4" t="s">
        <v>129</v>
      </c>
      <c r="N122" s="4" t="str">
        <f t="shared" si="15"/>
        <v>ENSINO SUPERIOR</v>
      </c>
      <c r="O122" s="6">
        <v>45020</v>
      </c>
      <c r="P122" s="6">
        <v>45131</v>
      </c>
    </row>
    <row r="123" spans="1:16" x14ac:dyDescent="0.25">
      <c r="A123" t="s">
        <v>102</v>
      </c>
      <c r="B123" t="str">
        <f t="shared" si="8"/>
        <v>100269</v>
      </c>
      <c r="C123" t="str">
        <f t="shared" si="9"/>
        <v>PEDRO LOPES DE SOUZA</v>
      </c>
      <c r="D123" t="str">
        <f t="shared" si="10"/>
        <v>ESTAGIÁRIO</v>
      </c>
      <c r="E123" t="str">
        <f t="shared" si="11"/>
        <v>30 HORAS</v>
      </c>
      <c r="F123" t="str">
        <f t="shared" si="12"/>
        <v>ENSINO SUPERIOR</v>
      </c>
      <c r="G123" t="str">
        <f t="shared" si="13"/>
        <v>10/04/2024</v>
      </c>
      <c r="H123" t="str">
        <f t="shared" si="14"/>
        <v/>
      </c>
      <c r="J123" s="4">
        <v>100269</v>
      </c>
      <c r="K123" s="5" t="s">
        <v>228</v>
      </c>
      <c r="L123" s="4" t="s">
        <v>128</v>
      </c>
      <c r="M123" s="4" t="s">
        <v>129</v>
      </c>
      <c r="N123" s="4" t="str">
        <f t="shared" si="15"/>
        <v>ENSINO SUPERIOR</v>
      </c>
      <c r="O123" s="6">
        <v>45392</v>
      </c>
      <c r="P123" s="4"/>
    </row>
    <row r="124" spans="1:16" x14ac:dyDescent="0.25">
      <c r="A124" t="s">
        <v>103</v>
      </c>
      <c r="B124" t="str">
        <f t="shared" si="8"/>
        <v>100187</v>
      </c>
      <c r="C124" t="str">
        <f t="shared" si="9"/>
        <v>RAFAEL DE OLIVEIRA LORENZET</v>
      </c>
      <c r="D124" t="str">
        <f t="shared" si="10"/>
        <v>ESTAGIÁRIO</v>
      </c>
      <c r="E124" t="str">
        <f t="shared" si="11"/>
        <v>20 HORAS</v>
      </c>
      <c r="F124" t="str">
        <f t="shared" si="12"/>
        <v>ENSINO MÉDIO</v>
      </c>
      <c r="G124" t="str">
        <f t="shared" si="13"/>
        <v>10/01/2022</v>
      </c>
      <c r="H124" t="str">
        <f t="shared" si="14"/>
        <v>29/12/2023</v>
      </c>
      <c r="J124" s="4">
        <v>100187</v>
      </c>
      <c r="K124" s="5" t="s">
        <v>229</v>
      </c>
      <c r="L124" s="4" t="s">
        <v>128</v>
      </c>
      <c r="M124" s="4" t="s">
        <v>133</v>
      </c>
      <c r="N124" s="4" t="str">
        <f t="shared" si="15"/>
        <v>ENSINO MÉDIO</v>
      </c>
      <c r="O124" s="6">
        <v>44571</v>
      </c>
      <c r="P124" s="6">
        <v>45289</v>
      </c>
    </row>
    <row r="125" spans="1:16" x14ac:dyDescent="0.25">
      <c r="A125" t="s">
        <v>104</v>
      </c>
      <c r="B125" t="str">
        <f t="shared" si="8"/>
        <v>100246</v>
      </c>
      <c r="C125" t="str">
        <f t="shared" si="9"/>
        <v>RAFAELA GIACOMELLI KINAST</v>
      </c>
      <c r="D125" t="str">
        <f t="shared" si="10"/>
        <v>ESTAGIÁRIO</v>
      </c>
      <c r="E125" t="str">
        <f t="shared" si="11"/>
        <v>20 HORAS</v>
      </c>
      <c r="F125" t="str">
        <f t="shared" si="12"/>
        <v>ENSINO MÉDIO</v>
      </c>
      <c r="G125" t="str">
        <f t="shared" si="13"/>
        <v>14/09/2023</v>
      </c>
      <c r="H125" t="str">
        <f t="shared" si="14"/>
        <v>29/12/2023</v>
      </c>
      <c r="J125" s="4">
        <v>100246</v>
      </c>
      <c r="K125" s="5" t="s">
        <v>230</v>
      </c>
      <c r="L125" s="4" t="s">
        <v>128</v>
      </c>
      <c r="M125" s="4" t="s">
        <v>133</v>
      </c>
      <c r="N125" s="4" t="str">
        <f t="shared" si="15"/>
        <v>ENSINO MÉDIO</v>
      </c>
      <c r="O125" s="6">
        <v>45183</v>
      </c>
      <c r="P125" s="6">
        <v>45289</v>
      </c>
    </row>
    <row r="126" spans="1:16" x14ac:dyDescent="0.25">
      <c r="A126" t="s">
        <v>105</v>
      </c>
      <c r="B126" t="str">
        <f t="shared" si="8"/>
        <v>100197</v>
      </c>
      <c r="C126" t="str">
        <f t="shared" si="9"/>
        <v>RAISSA DE FREITAS HERARDT</v>
      </c>
      <c r="D126" t="str">
        <f t="shared" si="10"/>
        <v>ESTAGIÁRIO</v>
      </c>
      <c r="E126" t="str">
        <f t="shared" si="11"/>
        <v>20 HORAS</v>
      </c>
      <c r="F126" t="str">
        <f t="shared" si="12"/>
        <v>ENSINO MÉDIO</v>
      </c>
      <c r="G126" t="str">
        <f t="shared" si="13"/>
        <v>21/03/2022</v>
      </c>
      <c r="H126" t="str">
        <f t="shared" si="14"/>
        <v>06/11/2023</v>
      </c>
      <c r="J126" s="4">
        <v>100197</v>
      </c>
      <c r="K126" s="5" t="s">
        <v>231</v>
      </c>
      <c r="L126" s="4" t="s">
        <v>128</v>
      </c>
      <c r="M126" s="4" t="s">
        <v>133</v>
      </c>
      <c r="N126" s="4" t="str">
        <f t="shared" si="15"/>
        <v>ENSINO MÉDIO</v>
      </c>
      <c r="O126" s="6">
        <v>44641</v>
      </c>
      <c r="P126" s="6">
        <v>45236</v>
      </c>
    </row>
    <row r="127" spans="1:16" x14ac:dyDescent="0.25">
      <c r="A127" t="s">
        <v>106</v>
      </c>
      <c r="B127" t="str">
        <f t="shared" si="8"/>
        <v>100242</v>
      </c>
      <c r="C127" t="str">
        <f t="shared" si="9"/>
        <v>RHEBEKKA GRAMINHO CARDOSO DUTRA DE MORAES</v>
      </c>
      <c r="D127" t="str">
        <f t="shared" si="10"/>
        <v>ESTAGIÁRIO</v>
      </c>
      <c r="E127" t="str">
        <f t="shared" si="11"/>
        <v>30 HORAS</v>
      </c>
      <c r="F127" t="str">
        <f t="shared" si="12"/>
        <v>ENSINO SUPERIOR</v>
      </c>
      <c r="G127" t="str">
        <f t="shared" si="13"/>
        <v>10/08/2023</v>
      </c>
      <c r="H127" t="str">
        <f t="shared" si="14"/>
        <v/>
      </c>
      <c r="J127" s="4">
        <v>100242</v>
      </c>
      <c r="K127" s="5" t="s">
        <v>232</v>
      </c>
      <c r="L127" s="4" t="s">
        <v>128</v>
      </c>
      <c r="M127" s="4" t="s">
        <v>129</v>
      </c>
      <c r="N127" s="4" t="str">
        <f t="shared" si="15"/>
        <v>ENSINO SUPERIOR</v>
      </c>
      <c r="O127" s="6">
        <v>45148</v>
      </c>
      <c r="P127" s="4"/>
    </row>
    <row r="128" spans="1:16" x14ac:dyDescent="0.25">
      <c r="A128" t="s">
        <v>107</v>
      </c>
      <c r="B128" t="str">
        <f t="shared" si="8"/>
        <v>100227</v>
      </c>
      <c r="C128" t="str">
        <f t="shared" si="9"/>
        <v>RODRIGO BOFF MACHADO</v>
      </c>
      <c r="D128" t="str">
        <f t="shared" si="10"/>
        <v>ESTAGIÁRIO</v>
      </c>
      <c r="E128" t="str">
        <f t="shared" si="11"/>
        <v>30 HORAS</v>
      </c>
      <c r="F128" t="str">
        <f t="shared" si="12"/>
        <v>ENSINO SUPERIOR</v>
      </c>
      <c r="G128" t="str">
        <f t="shared" si="13"/>
        <v>04/04/2023</v>
      </c>
      <c r="H128" t="str">
        <f t="shared" si="14"/>
        <v>10/10/2023</v>
      </c>
      <c r="J128" s="4">
        <v>100227</v>
      </c>
      <c r="K128" s="5" t="s">
        <v>233</v>
      </c>
      <c r="L128" s="4" t="s">
        <v>128</v>
      </c>
      <c r="M128" s="4" t="s">
        <v>129</v>
      </c>
      <c r="N128" s="4" t="str">
        <f t="shared" si="15"/>
        <v>ENSINO SUPERIOR</v>
      </c>
      <c r="O128" s="6">
        <v>45020</v>
      </c>
      <c r="P128" s="6">
        <v>45209</v>
      </c>
    </row>
    <row r="129" spans="1:16" x14ac:dyDescent="0.25">
      <c r="A129" t="s">
        <v>108</v>
      </c>
      <c r="B129" t="str">
        <f t="shared" si="8"/>
        <v>100165</v>
      </c>
      <c r="C129" t="str">
        <f t="shared" si="9"/>
        <v>RUAN ALVES</v>
      </c>
      <c r="D129" t="str">
        <f t="shared" si="10"/>
        <v>ESTAGIÁRIO</v>
      </c>
      <c r="E129" t="str">
        <f t="shared" si="11"/>
        <v>30 HORAS</v>
      </c>
      <c r="F129" t="str">
        <f t="shared" si="12"/>
        <v>ENSINO SUPERIOR</v>
      </c>
      <c r="G129" t="str">
        <f t="shared" si="13"/>
        <v>01/03/2021</v>
      </c>
      <c r="H129" t="str">
        <f t="shared" si="14"/>
        <v>16/12/2021</v>
      </c>
      <c r="J129" s="4">
        <v>100165</v>
      </c>
      <c r="K129" s="5" t="s">
        <v>234</v>
      </c>
      <c r="L129" s="4" t="s">
        <v>128</v>
      </c>
      <c r="M129" s="4" t="s">
        <v>129</v>
      </c>
      <c r="N129" s="4" t="str">
        <f t="shared" si="15"/>
        <v>ENSINO SUPERIOR</v>
      </c>
      <c r="O129" s="6">
        <v>44256</v>
      </c>
      <c r="P129" s="6">
        <v>44546</v>
      </c>
    </row>
    <row r="130" spans="1:16" x14ac:dyDescent="0.25">
      <c r="A130" t="s">
        <v>109</v>
      </c>
      <c r="B130" t="str">
        <f t="shared" si="8"/>
        <v>100176</v>
      </c>
      <c r="C130" t="str">
        <f t="shared" si="9"/>
        <v>SABRINE CANTELE</v>
      </c>
      <c r="D130" t="str">
        <f t="shared" si="10"/>
        <v>ESTAGIÁRIO</v>
      </c>
      <c r="E130" t="str">
        <f t="shared" si="11"/>
        <v>30 HORAS</v>
      </c>
      <c r="F130" t="str">
        <f t="shared" si="12"/>
        <v>ENSINO SUPERIOR</v>
      </c>
      <c r="G130" t="str">
        <f t="shared" si="13"/>
        <v>27/05/2021</v>
      </c>
      <c r="H130" t="str">
        <f t="shared" si="14"/>
        <v>16/12/2021</v>
      </c>
      <c r="J130" s="4">
        <v>100176</v>
      </c>
      <c r="K130" s="5" t="s">
        <v>235</v>
      </c>
      <c r="L130" s="4" t="s">
        <v>128</v>
      </c>
      <c r="M130" s="4" t="s">
        <v>129</v>
      </c>
      <c r="N130" s="4" t="str">
        <f t="shared" si="15"/>
        <v>ENSINO SUPERIOR</v>
      </c>
      <c r="O130" s="6">
        <v>44343</v>
      </c>
      <c r="P130" s="6">
        <v>44546</v>
      </c>
    </row>
    <row r="131" spans="1:16" x14ac:dyDescent="0.25">
      <c r="A131" t="s">
        <v>110</v>
      </c>
      <c r="B131" t="str">
        <f t="shared" si="8"/>
        <v>100186</v>
      </c>
      <c r="C131" t="str">
        <f t="shared" si="9"/>
        <v>SOFIA PETRY MAZZAROLLO</v>
      </c>
      <c r="D131" t="str">
        <f t="shared" si="10"/>
        <v>ESTAGIÁRIO</v>
      </c>
      <c r="E131" t="str">
        <f t="shared" si="11"/>
        <v>30 HORAS</v>
      </c>
      <c r="F131" t="str">
        <f t="shared" si="12"/>
        <v>ENSINO SUPERIOR</v>
      </c>
      <c r="G131" t="str">
        <f t="shared" si="13"/>
        <v>10/01/2022</v>
      </c>
      <c r="H131" t="str">
        <f t="shared" si="14"/>
        <v>04/04/2022</v>
      </c>
      <c r="J131" s="4">
        <v>100186</v>
      </c>
      <c r="K131" s="5" t="s">
        <v>236</v>
      </c>
      <c r="L131" s="4" t="s">
        <v>128</v>
      </c>
      <c r="M131" s="4" t="s">
        <v>129</v>
      </c>
      <c r="N131" s="4" t="str">
        <f t="shared" si="15"/>
        <v>ENSINO SUPERIOR</v>
      </c>
      <c r="O131" s="6">
        <v>44571</v>
      </c>
      <c r="P131" s="6">
        <v>44655</v>
      </c>
    </row>
    <row r="132" spans="1:16" x14ac:dyDescent="0.25">
      <c r="A132" t="s">
        <v>111</v>
      </c>
      <c r="B132" t="str">
        <f t="shared" si="8"/>
        <v>100192</v>
      </c>
      <c r="C132" t="str">
        <f t="shared" si="9"/>
        <v>TAHENA BLANCO IRIGOYEN</v>
      </c>
      <c r="D132" t="str">
        <f t="shared" si="10"/>
        <v>ESTAGIÁRIO</v>
      </c>
      <c r="E132" t="str">
        <f t="shared" si="11"/>
        <v>30 HORAS</v>
      </c>
      <c r="F132" t="str">
        <f t="shared" si="12"/>
        <v>ENSINO SUPERIOR</v>
      </c>
      <c r="G132" t="str">
        <f t="shared" si="13"/>
        <v>19/01/2022</v>
      </c>
      <c r="H132" t="str">
        <f t="shared" si="14"/>
        <v>19/01/2024</v>
      </c>
      <c r="J132" s="4">
        <v>100192</v>
      </c>
      <c r="K132" s="5" t="s">
        <v>237</v>
      </c>
      <c r="L132" s="4" t="s">
        <v>128</v>
      </c>
      <c r="M132" s="4" t="s">
        <v>129</v>
      </c>
      <c r="N132" s="4" t="str">
        <f t="shared" si="15"/>
        <v>ENSINO SUPERIOR</v>
      </c>
      <c r="O132" s="6">
        <v>44580</v>
      </c>
      <c r="P132" s="6">
        <v>45310</v>
      </c>
    </row>
    <row r="133" spans="1:16" x14ac:dyDescent="0.25">
      <c r="A133" t="s">
        <v>112</v>
      </c>
      <c r="B133" t="str">
        <f t="shared" si="8"/>
        <v>100230</v>
      </c>
      <c r="C133" t="str">
        <f t="shared" si="9"/>
        <v>TAÍNE DAL BÓ ACAUAN BRAGA</v>
      </c>
      <c r="D133" t="str">
        <f t="shared" si="10"/>
        <v>ESTAGIÁRIO</v>
      </c>
      <c r="E133" t="str">
        <f t="shared" si="11"/>
        <v>30 HORAS</v>
      </c>
      <c r="F133" t="str">
        <f t="shared" si="12"/>
        <v>ENSINO SUPERIOR</v>
      </c>
      <c r="G133" t="str">
        <f t="shared" si="13"/>
        <v>12/04/2023</v>
      </c>
      <c r="H133" t="str">
        <f t="shared" si="14"/>
        <v>01/03/2024</v>
      </c>
      <c r="J133" s="4">
        <v>100230</v>
      </c>
      <c r="K133" s="5" t="s">
        <v>238</v>
      </c>
      <c r="L133" s="4" t="s">
        <v>128</v>
      </c>
      <c r="M133" s="4" t="s">
        <v>129</v>
      </c>
      <c r="N133" s="4" t="str">
        <f t="shared" si="15"/>
        <v>ENSINO SUPERIOR</v>
      </c>
      <c r="O133" s="6">
        <v>45028</v>
      </c>
      <c r="P133" s="6">
        <v>45352</v>
      </c>
    </row>
    <row r="134" spans="1:16" x14ac:dyDescent="0.25">
      <c r="A134" t="s">
        <v>113</v>
      </c>
      <c r="B134" t="str">
        <f t="shared" si="8"/>
        <v>100221</v>
      </c>
      <c r="C134" t="str">
        <f t="shared" si="9"/>
        <v>THAIS CORRÊA FERREIRA</v>
      </c>
      <c r="D134" t="str">
        <f t="shared" si="10"/>
        <v>ESTAGIÁRIO</v>
      </c>
      <c r="E134" t="str">
        <f t="shared" si="11"/>
        <v>30 HORAS</v>
      </c>
      <c r="F134" t="str">
        <f t="shared" si="12"/>
        <v>ENSINO SUPERIOR</v>
      </c>
      <c r="G134" t="str">
        <f t="shared" si="13"/>
        <v>03/04/2023</v>
      </c>
      <c r="H134" t="str">
        <f t="shared" si="14"/>
        <v>03/10/2023</v>
      </c>
      <c r="J134" s="4">
        <v>100221</v>
      </c>
      <c r="K134" s="5" t="s">
        <v>239</v>
      </c>
      <c r="L134" s="4" t="s">
        <v>128</v>
      </c>
      <c r="M134" s="4" t="s">
        <v>129</v>
      </c>
      <c r="N134" s="4" t="str">
        <f t="shared" si="15"/>
        <v>ENSINO SUPERIOR</v>
      </c>
      <c r="O134" s="6">
        <v>45019</v>
      </c>
      <c r="P134" s="6">
        <v>45202</v>
      </c>
    </row>
    <row r="135" spans="1:16" x14ac:dyDescent="0.25">
      <c r="A135" t="s">
        <v>114</v>
      </c>
      <c r="B135" t="str">
        <f t="shared" si="8"/>
        <v>100238</v>
      </c>
      <c r="C135" t="str">
        <f t="shared" si="9"/>
        <v>THALYA APARECIDA DA SILVA BUENO</v>
      </c>
      <c r="D135" t="str">
        <f t="shared" si="10"/>
        <v>ESTAGIÁRIO</v>
      </c>
      <c r="E135" t="str">
        <f t="shared" si="11"/>
        <v>30 HORAS</v>
      </c>
      <c r="F135" t="str">
        <f t="shared" si="12"/>
        <v>ENSINO SUPERIOR</v>
      </c>
      <c r="G135" t="str">
        <f t="shared" si="13"/>
        <v>07/08/2023</v>
      </c>
      <c r="H135" t="str">
        <f t="shared" si="14"/>
        <v/>
      </c>
      <c r="J135" s="4">
        <v>100238</v>
      </c>
      <c r="K135" s="5" t="s">
        <v>240</v>
      </c>
      <c r="L135" s="4" t="s">
        <v>128</v>
      </c>
      <c r="M135" s="4" t="s">
        <v>129</v>
      </c>
      <c r="N135" s="4" t="str">
        <f t="shared" si="15"/>
        <v>ENSINO SUPERIOR</v>
      </c>
      <c r="O135" s="6">
        <v>45145</v>
      </c>
      <c r="P135" s="4"/>
    </row>
    <row r="136" spans="1:16" x14ac:dyDescent="0.25">
      <c r="A136" t="s">
        <v>115</v>
      </c>
      <c r="B136" t="str">
        <f t="shared" si="8"/>
        <v>100202</v>
      </c>
      <c r="C136" t="str">
        <f t="shared" si="9"/>
        <v>THIAGO HAHN FLORES</v>
      </c>
      <c r="D136" t="str">
        <f t="shared" si="10"/>
        <v>ESTAGIÁRIO</v>
      </c>
      <c r="E136" t="str">
        <f t="shared" si="11"/>
        <v>20 HORAS</v>
      </c>
      <c r="F136" t="str">
        <f t="shared" si="12"/>
        <v>ENSINO MÉDIO</v>
      </c>
      <c r="G136" t="str">
        <f t="shared" si="13"/>
        <v>09/05/2022</v>
      </c>
      <c r="H136" t="str">
        <f t="shared" si="14"/>
        <v>01/08/2023</v>
      </c>
      <c r="J136" s="4">
        <v>100202</v>
      </c>
      <c r="K136" s="5" t="s">
        <v>241</v>
      </c>
      <c r="L136" s="4" t="s">
        <v>128</v>
      </c>
      <c r="M136" s="4" t="s">
        <v>133</v>
      </c>
      <c r="N136" s="4" t="str">
        <f t="shared" si="15"/>
        <v>ENSINO MÉDIO</v>
      </c>
      <c r="O136" s="6">
        <v>44690</v>
      </c>
      <c r="P136" s="6">
        <v>45139</v>
      </c>
    </row>
    <row r="137" spans="1:16" x14ac:dyDescent="0.25">
      <c r="A137" t="s">
        <v>116</v>
      </c>
      <c r="B137" t="str">
        <f t="shared" si="8"/>
        <v>100239</v>
      </c>
      <c r="C137" t="str">
        <f t="shared" si="9"/>
        <v>VANESSA ABREU TEIXEIRA</v>
      </c>
      <c r="D137" t="str">
        <f t="shared" si="10"/>
        <v>ESTAGIÁRIO</v>
      </c>
      <c r="E137" t="str">
        <f t="shared" si="11"/>
        <v>30 HORAS</v>
      </c>
      <c r="F137" t="str">
        <f t="shared" si="12"/>
        <v>ENSINO SUPERIOR</v>
      </c>
      <c r="G137" t="str">
        <f t="shared" si="13"/>
        <v>07/08/2023</v>
      </c>
      <c r="H137" t="str">
        <f t="shared" si="14"/>
        <v/>
      </c>
      <c r="J137" s="4">
        <v>100239</v>
      </c>
      <c r="K137" s="5" t="s">
        <v>242</v>
      </c>
      <c r="L137" s="4" t="s">
        <v>128</v>
      </c>
      <c r="M137" s="4" t="s">
        <v>129</v>
      </c>
      <c r="N137" s="4" t="str">
        <f t="shared" si="15"/>
        <v>ENSINO SUPERIOR</v>
      </c>
      <c r="O137" s="6">
        <v>45145</v>
      </c>
      <c r="P137" s="4"/>
    </row>
    <row r="138" spans="1:16" x14ac:dyDescent="0.25">
      <c r="A138" t="s">
        <v>117</v>
      </c>
      <c r="B138" t="str">
        <f t="shared" ref="B138:B147" si="16">LEFT(A138,6)</f>
        <v>100258</v>
      </c>
      <c r="C138" t="str">
        <f t="shared" ref="C138:C147" si="17">IFERROR(MID(A138,7,SEARCH("ESTAGIÁRIO",A138)-8),"")</f>
        <v>VITOR AUGUSTO SILVEIRA LÓ</v>
      </c>
      <c r="D138" t="str">
        <f t="shared" ref="D138:D147" si="18">IF(LEN(C138)=0,"","ESTAGIÁRIO")</f>
        <v>ESTAGIÁRIO</v>
      </c>
      <c r="E138" t="str">
        <f t="shared" ref="E138:E147" si="19">IFERROR(MID(A138,SEARCH(" HORAS -",A138)-2,8),"")</f>
        <v>30 HORAS</v>
      </c>
      <c r="F138" t="str">
        <f t="shared" ref="F138:F147" si="20">IF(E138="30 HORAS","ENSINO SUPERIOR",IF(E138="20 HORAS","ENSINO MÉDIO",""))</f>
        <v>ENSINO SUPERIOR</v>
      </c>
      <c r="G138" t="str">
        <f t="shared" ref="G138:G147" si="21">IFERROR(MID(A138,SEARCH("/",A138)-2,10),"")</f>
        <v>08/01/2024</v>
      </c>
      <c r="H138" t="str">
        <f t="shared" ref="H138:H147" si="22">IFERROR(MID(A138,SEARCH("/",A138)+9,10),"")</f>
        <v/>
      </c>
      <c r="J138" s="4">
        <v>100258</v>
      </c>
      <c r="K138" s="5" t="s">
        <v>243</v>
      </c>
      <c r="L138" s="4" t="s">
        <v>128</v>
      </c>
      <c r="M138" s="4" t="s">
        <v>129</v>
      </c>
      <c r="N138" s="4" t="str">
        <f t="shared" ref="N138:N144" si="23">F138</f>
        <v>ENSINO SUPERIOR</v>
      </c>
      <c r="O138" s="6">
        <v>45299</v>
      </c>
      <c r="P138" s="4"/>
    </row>
    <row r="139" spans="1:16" x14ac:dyDescent="0.25">
      <c r="A139" t="s">
        <v>118</v>
      </c>
      <c r="B139" t="str">
        <f t="shared" si="16"/>
        <v>100266</v>
      </c>
      <c r="C139" t="str">
        <f t="shared" si="17"/>
        <v>VITOR DAVI FERNANDES DE OLIVEIRA</v>
      </c>
      <c r="D139" t="str">
        <f t="shared" si="18"/>
        <v>ESTAGIÁRIO</v>
      </c>
      <c r="E139" t="str">
        <f t="shared" si="19"/>
        <v>30 HORAS</v>
      </c>
      <c r="F139" t="str">
        <f t="shared" si="20"/>
        <v>ENSINO SUPERIOR</v>
      </c>
      <c r="G139" t="str">
        <f t="shared" si="21"/>
        <v>03/04/2024</v>
      </c>
      <c r="H139" t="str">
        <f t="shared" si="22"/>
        <v/>
      </c>
      <c r="J139" s="4">
        <v>100266</v>
      </c>
      <c r="K139" s="5" t="s">
        <v>244</v>
      </c>
      <c r="L139" s="4" t="s">
        <v>128</v>
      </c>
      <c r="M139" s="4" t="s">
        <v>129</v>
      </c>
      <c r="N139" s="4" t="str">
        <f t="shared" si="23"/>
        <v>ENSINO SUPERIOR</v>
      </c>
      <c r="O139" s="6">
        <v>45385</v>
      </c>
      <c r="P139" s="4"/>
    </row>
    <row r="140" spans="1:16" x14ac:dyDescent="0.25">
      <c r="A140" t="s">
        <v>119</v>
      </c>
      <c r="B140" t="str">
        <f t="shared" si="16"/>
        <v>100240</v>
      </c>
      <c r="C140" t="str">
        <f t="shared" si="17"/>
        <v>VITORIA CRISTINA ALICHANDRE SHWANTES</v>
      </c>
      <c r="D140" t="str">
        <f t="shared" si="18"/>
        <v>ESTAGIÁRIO</v>
      </c>
      <c r="E140" t="str">
        <f t="shared" si="19"/>
        <v>30 HORAS</v>
      </c>
      <c r="F140" t="str">
        <f t="shared" si="20"/>
        <v>ENSINO SUPERIOR</v>
      </c>
      <c r="G140" t="str">
        <f t="shared" si="21"/>
        <v>07/08/2023</v>
      </c>
      <c r="H140" t="str">
        <f t="shared" si="22"/>
        <v/>
      </c>
      <c r="J140" s="4">
        <v>100240</v>
      </c>
      <c r="K140" s="5" t="s">
        <v>245</v>
      </c>
      <c r="L140" s="4" t="s">
        <v>128</v>
      </c>
      <c r="M140" s="4" t="s">
        <v>129</v>
      </c>
      <c r="N140" s="4" t="str">
        <f t="shared" si="23"/>
        <v>ENSINO SUPERIOR</v>
      </c>
      <c r="O140" s="6">
        <v>45145</v>
      </c>
      <c r="P140" s="4"/>
    </row>
    <row r="141" spans="1:16" x14ac:dyDescent="0.25">
      <c r="A141" t="s">
        <v>120</v>
      </c>
      <c r="B141" t="str">
        <f t="shared" si="16"/>
        <v>100256</v>
      </c>
      <c r="C141" t="str">
        <f t="shared" si="17"/>
        <v>VITÓRIA POLICENO DA SILVA</v>
      </c>
      <c r="D141" t="str">
        <f t="shared" si="18"/>
        <v>ESTAGIÁRIO</v>
      </c>
      <c r="E141" t="str">
        <f t="shared" si="19"/>
        <v>20 HORAS</v>
      </c>
      <c r="F141" t="str">
        <f t="shared" si="20"/>
        <v>ENSINO MÉDIO</v>
      </c>
      <c r="G141" t="str">
        <f t="shared" si="21"/>
        <v>22/12/2023</v>
      </c>
      <c r="H141" t="str">
        <f t="shared" si="22"/>
        <v/>
      </c>
      <c r="J141" s="4">
        <v>100256</v>
      </c>
      <c r="K141" s="5" t="s">
        <v>246</v>
      </c>
      <c r="L141" s="4" t="s">
        <v>128</v>
      </c>
      <c r="M141" s="4" t="s">
        <v>133</v>
      </c>
      <c r="N141" s="4" t="str">
        <f t="shared" si="23"/>
        <v>ENSINO MÉDIO</v>
      </c>
      <c r="O141" s="6">
        <v>45282</v>
      </c>
      <c r="P141" s="4"/>
    </row>
    <row r="142" spans="1:16" x14ac:dyDescent="0.25">
      <c r="A142" t="s">
        <v>121</v>
      </c>
      <c r="B142" t="str">
        <f t="shared" si="16"/>
        <v>100179</v>
      </c>
      <c r="C142" t="str">
        <f t="shared" si="17"/>
        <v>VÍTOR SOUZA VICENTE</v>
      </c>
      <c r="D142" t="str">
        <f t="shared" si="18"/>
        <v>ESTAGIÁRIO</v>
      </c>
      <c r="E142" t="str">
        <f t="shared" si="19"/>
        <v>30 HORAS</v>
      </c>
      <c r="F142" t="str">
        <f t="shared" si="20"/>
        <v>ENSINO SUPERIOR</v>
      </c>
      <c r="G142" t="str">
        <f t="shared" si="21"/>
        <v>14/07/2021</v>
      </c>
      <c r="H142" t="str">
        <f t="shared" si="22"/>
        <v>03/07/2023</v>
      </c>
      <c r="J142" s="4">
        <v>100179</v>
      </c>
      <c r="K142" s="5" t="s">
        <v>247</v>
      </c>
      <c r="L142" s="4" t="s">
        <v>128</v>
      </c>
      <c r="M142" s="4" t="s">
        <v>129</v>
      </c>
      <c r="N142" s="4" t="str">
        <f t="shared" si="23"/>
        <v>ENSINO SUPERIOR</v>
      </c>
      <c r="O142" s="6">
        <v>44391</v>
      </c>
      <c r="P142" s="6">
        <v>45110</v>
      </c>
    </row>
    <row r="143" spans="1:16" x14ac:dyDescent="0.25">
      <c r="A143" t="s">
        <v>122</v>
      </c>
      <c r="B143" t="str">
        <f t="shared" si="16"/>
        <v>100267</v>
      </c>
      <c r="C143" t="str">
        <f t="shared" si="17"/>
        <v>WESLEY DE ARAUJO</v>
      </c>
      <c r="D143" t="str">
        <f t="shared" si="18"/>
        <v>ESTAGIÁRIO</v>
      </c>
      <c r="E143" t="str">
        <f t="shared" si="19"/>
        <v>30 HORAS</v>
      </c>
      <c r="F143" t="str">
        <f t="shared" si="20"/>
        <v>ENSINO SUPERIOR</v>
      </c>
      <c r="G143" t="str">
        <f t="shared" si="21"/>
        <v>03/04/2024</v>
      </c>
      <c r="H143" t="str">
        <f t="shared" si="22"/>
        <v/>
      </c>
      <c r="J143" s="4">
        <v>100267</v>
      </c>
      <c r="K143" s="5" t="s">
        <v>248</v>
      </c>
      <c r="L143" s="4" t="s">
        <v>128</v>
      </c>
      <c r="M143" s="4" t="s">
        <v>129</v>
      </c>
      <c r="N143" s="4" t="str">
        <f t="shared" si="23"/>
        <v>ENSINO SUPERIOR</v>
      </c>
      <c r="O143" s="6">
        <v>45385</v>
      </c>
      <c r="P143" s="4"/>
    </row>
    <row r="144" spans="1:16" x14ac:dyDescent="0.25">
      <c r="A144" t="s">
        <v>123</v>
      </c>
      <c r="B144" t="str">
        <f t="shared" si="16"/>
        <v>100223</v>
      </c>
      <c r="C144" t="str">
        <f t="shared" si="17"/>
        <v>YAGO DE BONI SOARES</v>
      </c>
      <c r="D144" t="str">
        <f t="shared" si="18"/>
        <v>ESTAGIÁRIO</v>
      </c>
      <c r="E144" t="str">
        <f t="shared" si="19"/>
        <v>30 HORAS</v>
      </c>
      <c r="F144" t="str">
        <f t="shared" si="20"/>
        <v>ENSINO SUPERIOR</v>
      </c>
      <c r="G144" t="str">
        <f t="shared" si="21"/>
        <v>03/04/2023</v>
      </c>
      <c r="H144" t="str">
        <f t="shared" si="22"/>
        <v/>
      </c>
      <c r="J144" s="4">
        <v>100223</v>
      </c>
      <c r="K144" s="5" t="s">
        <v>249</v>
      </c>
      <c r="L144" s="4" t="s">
        <v>128</v>
      </c>
      <c r="M144" s="4" t="s">
        <v>129</v>
      </c>
      <c r="N144" s="4" t="str">
        <f t="shared" si="23"/>
        <v>ENSINO SUPERIOR</v>
      </c>
      <c r="O144" s="6">
        <v>45019</v>
      </c>
      <c r="P144" s="4"/>
    </row>
    <row r="145" spans="1:16" hidden="1" x14ac:dyDescent="0.25">
      <c r="A145" t="s">
        <v>124</v>
      </c>
      <c r="B145" t="str">
        <f t="shared" si="16"/>
        <v xml:space="preserve">Total </v>
      </c>
      <c r="C145" t="str">
        <f t="shared" si="17"/>
        <v/>
      </c>
      <c r="D145" t="str">
        <f t="shared" si="18"/>
        <v/>
      </c>
      <c r="E145" t="str">
        <f t="shared" si="19"/>
        <v/>
      </c>
      <c r="F145" t="str">
        <f t="shared" si="20"/>
        <v/>
      </c>
      <c r="G145" t="str">
        <f t="shared" si="21"/>
        <v/>
      </c>
      <c r="H145" t="str">
        <f t="shared" si="22"/>
        <v/>
      </c>
      <c r="J145"/>
      <c r="K145" t="str">
        <f t="shared" ref="K145:K147" si="24">C145</f>
        <v/>
      </c>
      <c r="L145" t="str">
        <f t="shared" ref="L145:L147" si="25">D145</f>
        <v/>
      </c>
      <c r="M145" t="str">
        <f t="shared" ref="M145:M147" si="26">E145</f>
        <v/>
      </c>
      <c r="N145"/>
      <c r="O145" t="str">
        <f t="shared" ref="O145:P147" si="27">G145</f>
        <v/>
      </c>
      <c r="P145" t="str">
        <f t="shared" si="27"/>
        <v/>
      </c>
    </row>
    <row r="146" spans="1:16" hidden="1" x14ac:dyDescent="0.25">
      <c r="A146" t="s">
        <v>125</v>
      </c>
      <c r="B146" t="str">
        <f t="shared" si="16"/>
        <v xml:space="preserve">Total </v>
      </c>
      <c r="C146" t="str">
        <f t="shared" si="17"/>
        <v/>
      </c>
      <c r="D146" t="str">
        <f t="shared" si="18"/>
        <v/>
      </c>
      <c r="E146" t="str">
        <f t="shared" si="19"/>
        <v/>
      </c>
      <c r="F146" t="str">
        <f t="shared" si="20"/>
        <v/>
      </c>
      <c r="G146" t="str">
        <f t="shared" si="21"/>
        <v/>
      </c>
      <c r="H146" t="str">
        <f t="shared" si="22"/>
        <v/>
      </c>
      <c r="J146"/>
      <c r="K146" t="str">
        <f t="shared" si="24"/>
        <v/>
      </c>
      <c r="L146" t="str">
        <f t="shared" si="25"/>
        <v/>
      </c>
      <c r="M146" t="str">
        <f t="shared" si="26"/>
        <v/>
      </c>
      <c r="N146"/>
      <c r="O146" t="str">
        <f t="shared" si="27"/>
        <v/>
      </c>
      <c r="P146" t="str">
        <f t="shared" si="27"/>
        <v/>
      </c>
    </row>
    <row r="147" spans="1:16" hidden="1" x14ac:dyDescent="0.25">
      <c r="A147" t="s">
        <v>126</v>
      </c>
      <c r="B147" t="str">
        <f t="shared" si="16"/>
        <v xml:space="preserve">ADMRH </v>
      </c>
      <c r="C147" t="str">
        <f t="shared" si="17"/>
        <v/>
      </c>
      <c r="D147" t="str">
        <f t="shared" si="18"/>
        <v/>
      </c>
      <c r="E147" t="str">
        <f t="shared" si="19"/>
        <v/>
      </c>
      <c r="F147" t="str">
        <f t="shared" si="20"/>
        <v/>
      </c>
      <c r="G147" t="str">
        <f t="shared" si="21"/>
        <v/>
      </c>
      <c r="H147" t="str">
        <f t="shared" si="22"/>
        <v/>
      </c>
      <c r="J147"/>
      <c r="K147" t="str">
        <f t="shared" si="24"/>
        <v/>
      </c>
      <c r="L147" t="str">
        <f t="shared" si="25"/>
        <v/>
      </c>
      <c r="M147" t="str">
        <f t="shared" si="26"/>
        <v/>
      </c>
      <c r="N147"/>
      <c r="O147" t="str">
        <f t="shared" si="27"/>
        <v/>
      </c>
      <c r="P147" t="str">
        <f t="shared" si="27"/>
        <v/>
      </c>
    </row>
  </sheetData>
  <autoFilter ref="J8:P147">
    <filterColumn colId="4">
      <customFilters>
        <customFilter operator="notEqual" val=" "/>
      </customFilters>
    </filterColumn>
  </autoFilter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Estagiários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Hetzel Pereira</dc:creator>
  <cp:lastModifiedBy>Johann Hetzel Pereira</cp:lastModifiedBy>
  <dcterms:created xsi:type="dcterms:W3CDTF">2024-05-23T17:30:15Z</dcterms:created>
  <dcterms:modified xsi:type="dcterms:W3CDTF">2024-05-23T18:41:39Z</dcterms:modified>
</cp:coreProperties>
</file>